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SRR\Admin\FMS  Wertung\PDF Vorlage\"/>
    </mc:Choice>
  </mc:AlternateContent>
  <bookViews>
    <workbookView xWindow="0" yWindow="-30" windowWidth="11940" windowHeight="6255" tabRatio="849"/>
  </bookViews>
  <sheets>
    <sheet name="PDF Vorlage" sheetId="46" r:id="rId1"/>
  </sheets>
  <calcPr calcId="152511"/>
</workbook>
</file>

<file path=xl/calcChain.xml><?xml version="1.0" encoding="utf-8"?>
<calcChain xmlns="http://schemas.openxmlformats.org/spreadsheetml/2006/main">
  <c r="AM40" i="46" l="1"/>
  <c r="BW40" i="46" s="1"/>
  <c r="AL40" i="46"/>
  <c r="BV40" i="46" s="1"/>
  <c r="AM39" i="46"/>
  <c r="BW39" i="46" s="1"/>
  <c r="AL39" i="46"/>
  <c r="BV39" i="46" s="1"/>
  <c r="AM38" i="46"/>
  <c r="BW38" i="46" s="1"/>
  <c r="AL38" i="46"/>
  <c r="BV38" i="46" s="1"/>
  <c r="AP37" i="46"/>
  <c r="AO37" i="46"/>
  <c r="AN37" i="46"/>
  <c r="AM37" i="46"/>
  <c r="BW37" i="46" s="1"/>
  <c r="AL37" i="46"/>
  <c r="BV37" i="46" s="1"/>
  <c r="AP36" i="46"/>
  <c r="AO36" i="46"/>
  <c r="AN36" i="46"/>
  <c r="AM36" i="46"/>
  <c r="BW36" i="46" s="1"/>
  <c r="AL36" i="46"/>
  <c r="BV36" i="46" s="1"/>
  <c r="AP35" i="46"/>
  <c r="AO35" i="46"/>
  <c r="AN35" i="46"/>
  <c r="AM35" i="46"/>
  <c r="BW35" i="46" s="1"/>
  <c r="AL35" i="46"/>
  <c r="BV35" i="46" s="1"/>
  <c r="AP34" i="46"/>
  <c r="AO34" i="46"/>
  <c r="AN34" i="46"/>
  <c r="AM34" i="46"/>
  <c r="BW34" i="46" s="1"/>
  <c r="AL34" i="46"/>
  <c r="BV34" i="46" s="1"/>
  <c r="AP33" i="46"/>
  <c r="AO33" i="46"/>
  <c r="AN33" i="46"/>
  <c r="AM33" i="46"/>
  <c r="BW33" i="46" s="1"/>
  <c r="AL33" i="46"/>
  <c r="BV33" i="46" s="1"/>
  <c r="AP32" i="46"/>
  <c r="AO32" i="46"/>
  <c r="AN32" i="46"/>
  <c r="AM32" i="46"/>
  <c r="BW32" i="46" s="1"/>
  <c r="AL32" i="46"/>
  <c r="BV32" i="46" s="1"/>
  <c r="AP31" i="46"/>
  <c r="AO31" i="46"/>
  <c r="AN31" i="46"/>
  <c r="AM31" i="46"/>
  <c r="BW31" i="46" s="1"/>
  <c r="AL31" i="46"/>
  <c r="BV31" i="46" s="1"/>
  <c r="AP30" i="46"/>
  <c r="AO30" i="46"/>
  <c r="AN30" i="46"/>
  <c r="AM30" i="46"/>
  <c r="BW30" i="46" s="1"/>
  <c r="AL30" i="46"/>
  <c r="BV30" i="46" s="1"/>
  <c r="AP29" i="46"/>
  <c r="AO29" i="46"/>
  <c r="AN29" i="46"/>
  <c r="AM29" i="46"/>
  <c r="BW29" i="46" s="1"/>
  <c r="AL29" i="46"/>
  <c r="BV29" i="46" s="1"/>
  <c r="AP28" i="46"/>
  <c r="AO28" i="46"/>
  <c r="AN28" i="46"/>
  <c r="AM28" i="46"/>
  <c r="BW28" i="46" s="1"/>
  <c r="AL28" i="46"/>
  <c r="BV28" i="46" s="1"/>
  <c r="AP27" i="46"/>
  <c r="AO27" i="46"/>
  <c r="AN27" i="46"/>
  <c r="AM27" i="46"/>
  <c r="BW27" i="46" s="1"/>
  <c r="AL27" i="46"/>
  <c r="BV27" i="46" s="1"/>
  <c r="AP26" i="46"/>
  <c r="AO26" i="46"/>
  <c r="AN26" i="46"/>
  <c r="AM26" i="46"/>
  <c r="BW26" i="46" s="1"/>
  <c r="AL26" i="46"/>
  <c r="BV26" i="46" s="1"/>
  <c r="AP25" i="46"/>
  <c r="AO25" i="46"/>
  <c r="AN25" i="46"/>
  <c r="AM25" i="46"/>
  <c r="BW25" i="46" s="1"/>
  <c r="AL25" i="46"/>
  <c r="BV25" i="46" s="1"/>
  <c r="AP24" i="46"/>
  <c r="AO24" i="46"/>
  <c r="AN24" i="46"/>
  <c r="AM24" i="46"/>
  <c r="BW24" i="46" s="1"/>
  <c r="AL24" i="46"/>
  <c r="BV24" i="46" s="1"/>
  <c r="AP23" i="46"/>
  <c r="AO23" i="46"/>
  <c r="AN23" i="46"/>
  <c r="AM23" i="46"/>
  <c r="BW23" i="46" s="1"/>
  <c r="AL23" i="46"/>
  <c r="BV23" i="46" s="1"/>
  <c r="AP22" i="46"/>
  <c r="AO22" i="46"/>
  <c r="AN22" i="46"/>
  <c r="AM22" i="46"/>
  <c r="BW22" i="46" s="1"/>
  <c r="AL22" i="46"/>
  <c r="BV22" i="46" s="1"/>
  <c r="AP21" i="46"/>
  <c r="AO21" i="46"/>
  <c r="AN21" i="46"/>
  <c r="AM21" i="46"/>
  <c r="BW21" i="46" s="1"/>
  <c r="AL21" i="46"/>
  <c r="BV21" i="46" s="1"/>
  <c r="AP20" i="46"/>
  <c r="AO20" i="46"/>
  <c r="AN20" i="46"/>
  <c r="AM20" i="46"/>
  <c r="BW20" i="46" s="1"/>
  <c r="AL20" i="46"/>
  <c r="BV20" i="46" s="1"/>
  <c r="AP19" i="46"/>
  <c r="AO19" i="46"/>
  <c r="AN19" i="46"/>
  <c r="AM19" i="46"/>
  <c r="BW19" i="46" s="1"/>
  <c r="AL19" i="46"/>
  <c r="BV19" i="46" s="1"/>
  <c r="AP18" i="46"/>
  <c r="AO18" i="46"/>
  <c r="AN18" i="46"/>
  <c r="AM18" i="46"/>
  <c r="BW18" i="46" s="1"/>
  <c r="AL18" i="46"/>
  <c r="BV18" i="46" s="1"/>
  <c r="AP17" i="46"/>
  <c r="AO17" i="46"/>
  <c r="AN17" i="46"/>
  <c r="AM17" i="46"/>
  <c r="BW17" i="46" s="1"/>
  <c r="AL17" i="46"/>
  <c r="BV17" i="46" s="1"/>
  <c r="AP16" i="46"/>
  <c r="AO16" i="46"/>
  <c r="AN16" i="46"/>
  <c r="AM16" i="46"/>
  <c r="BW16" i="46" s="1"/>
  <c r="AL16" i="46"/>
  <c r="BV16" i="46" s="1"/>
  <c r="AP15" i="46"/>
  <c r="AO15" i="46"/>
  <c r="AN15" i="46"/>
  <c r="AM15" i="46"/>
  <c r="AL15" i="46"/>
  <c r="BV15" i="46" s="1"/>
  <c r="BV3" i="46"/>
  <c r="AL3" i="46"/>
  <c r="AM41" i="46" l="1"/>
  <c r="BV41" i="46"/>
  <c r="AL41" i="46"/>
  <c r="BW15" i="46"/>
  <c r="BW41" i="46" s="1"/>
</calcChain>
</file>

<file path=xl/sharedStrings.xml><?xml version="1.0" encoding="utf-8"?>
<sst xmlns="http://schemas.openxmlformats.org/spreadsheetml/2006/main" count="83" uniqueCount="64">
  <si>
    <t>Erklärung:</t>
  </si>
  <si>
    <t>(*)=Streichresultat</t>
  </si>
  <si>
    <t>Platz</t>
  </si>
  <si>
    <t>Name</t>
  </si>
  <si>
    <t>Fahrzeug</t>
  </si>
  <si>
    <t>PUNKTE</t>
  </si>
  <si>
    <t xml:space="preserve"> </t>
  </si>
  <si>
    <t>brutto</t>
  </si>
  <si>
    <t>netto</t>
  </si>
  <si>
    <t>SCHAUBERGER Peter</t>
  </si>
  <si>
    <t>Gesamtpunkte</t>
  </si>
  <si>
    <t xml:space="preserve">  SEITE 1</t>
  </si>
  <si>
    <t>PREISER Thomas</t>
  </si>
  <si>
    <t>Suzuki Swift Sport</t>
  </si>
  <si>
    <t>KELLNER Helmut</t>
  </si>
  <si>
    <t>KELLNER Stefan</t>
  </si>
  <si>
    <t>HAIDEN Leopold</t>
  </si>
  <si>
    <t>Zwischenstand</t>
  </si>
  <si>
    <t>BOINTNER Reinhard</t>
  </si>
  <si>
    <t>EIGENBAUER Hans</t>
  </si>
  <si>
    <t>Seat Ibiza 021</t>
  </si>
  <si>
    <t>VW Polo Turbo</t>
  </si>
  <si>
    <t>Renault Clio</t>
  </si>
  <si>
    <t>BRACHER Stefan</t>
  </si>
  <si>
    <t>Honda</t>
  </si>
  <si>
    <t>KRONABETER Martin</t>
  </si>
  <si>
    <t>VW Golf GTI 16V</t>
  </si>
  <si>
    <t>EIGENBAUER Patrick</t>
  </si>
  <si>
    <t>HERZ Andreas</t>
  </si>
  <si>
    <t>BMW 325i</t>
  </si>
  <si>
    <t>PFEIFFER Leopold</t>
  </si>
  <si>
    <t>KAHRI Dieter</t>
  </si>
  <si>
    <t>Fiat Coupe Turbo</t>
  </si>
  <si>
    <t>FÜLLERER Rene</t>
  </si>
  <si>
    <t>KELLNER Evelyn</t>
  </si>
  <si>
    <t>HAIDN Franz</t>
  </si>
  <si>
    <t>Mazda 323</t>
  </si>
  <si>
    <t>PFEIFFER Stefan</t>
  </si>
  <si>
    <t xml:space="preserve">                                                                                                  MSRR-FAHRERMEISTERSCHAFT 2015</t>
  </si>
  <si>
    <t>Mazda 3</t>
  </si>
  <si>
    <t>MÜCK Ernst</t>
  </si>
  <si>
    <t>LEISCHNER Patrick</t>
  </si>
  <si>
    <t>Peugeot 306</t>
  </si>
  <si>
    <t>RIEDER Bernd</t>
  </si>
  <si>
    <t>Peugeot 106</t>
  </si>
  <si>
    <t xml:space="preserve">(01)=RC ÖM Slovakiaring / 21.3. (02)=STBRC Lödersdorf 22.3. (03)=Metabond Rallye/H 11.04. (04)=Slalom Stetteldorf  12.04. (05)=STBRC Pöllauberg 19.4. (06)=Motorrad Brünn/CZ 28.04. </t>
  </si>
  <si>
    <t>(07)=STBRC Paldau 3.5.(08)=SlalomStetteldorf 03.05. (09)=Motorrad Pannoniring/H 16.05. (10)=Motorrad Pannoniring/H 17.5. (11)=X-RACE Slovakiaring/SLO 27.5.(12)=ALEX Kupa Rallye / H 31.5. (13)=Kärnten Rallye 6.6.</t>
  </si>
  <si>
    <t>(14)=RC ÖM Tapolca/H 7.6.(15)=SlalomStetteldorf 7.6. (16)=RC ÖM Greinbach 14.6. (17)=STBRC Seggauberg 14.6. (18)=Motorrad Pannoniaring/H 15.6.(19)=Motorrad Pannoniaring/H 16.6.(20)=STBRC NAAS 28.6.</t>
  </si>
  <si>
    <t>(21)=Rallycross ÖM Sedlcany/CZ  18.7. (22)=Rallye Rabaring/H 25.7. (23)= Motorrad Slovakiaring/SLO 28.7. (24)=Motorrad Pannoniaring/H 09.08. (25)=MSRR Slalom Stetteldorf 15.8.(26)=STBRC Hofstätten/Raab 16.8.  (27)=Bergrennen St.Anton 31.5.</t>
  </si>
  <si>
    <t>Honda CRX</t>
  </si>
  <si>
    <t>RUDOLF Günther</t>
  </si>
  <si>
    <t>Opel Zafira</t>
  </si>
  <si>
    <t>Ford Puma S1600</t>
  </si>
  <si>
    <t>KARNER Markus</t>
  </si>
  <si>
    <t>Opel Corsa GSI</t>
  </si>
  <si>
    <t>SEITE 2</t>
  </si>
  <si>
    <t>Endstand</t>
  </si>
  <si>
    <t xml:space="preserve">(35)=RC ÖM Nordring 27.9. (36)=Herbst Rallye 03.10. (37)=Stbrc Voitsberg 4.10. (38)=Stbrc Gossendorf 18.10. (39)=Rallye Legends 08.11. (40)= (41)=  </t>
  </si>
  <si>
    <t>(42)=(43)= (44)=(45)=(46)=(47)=</t>
  </si>
  <si>
    <t>(28)=Autocross Cup Pribice/SLO 15.8.(29)=Rally Citta di Scorze/It 23.8.(30)=Motorrad Brünn/CZ 25.8.(31)=RC Challenge Melk 30.8.(32)=Stbrc Semriach 6.9.(33)=Rally Nova Gorica/SI 12.9.(34)=RC Greinbach 13.9.</t>
  </si>
  <si>
    <t>*43</t>
  </si>
  <si>
    <t>*47</t>
  </si>
  <si>
    <t>*59</t>
  </si>
  <si>
    <t xml:space="preserve">                                                                                      MSRR-FAHRERMEISTERSCHAFT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</si>
</sst>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  <font>
      <sz val="10"/>
      <color rgb="FFFF0000"/>
      <name val="MS Sans Serif"/>
      <family val="2"/>
    </font>
    <font>
      <sz val="10"/>
      <color rgb="FF00B05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left"/>
    </xf>
    <xf numFmtId="0" fontId="9" fillId="0" borderId="3" xfId="0" applyFont="1" applyFill="1" applyBorder="1"/>
    <xf numFmtId="0" fontId="10" fillId="0" borderId="3" xfId="0" applyFont="1" applyFill="1" applyBorder="1"/>
    <xf numFmtId="0" fontId="10" fillId="0" borderId="3" xfId="0" applyFont="1" applyFill="1" applyBorder="1" applyAlignment="1">
      <alignment horizontal="center"/>
    </xf>
    <xf numFmtId="0" fontId="11" fillId="0" borderId="3" xfId="0" applyFont="1" applyFill="1" applyBorder="1"/>
    <xf numFmtId="0" fontId="10" fillId="0" borderId="8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/>
    <xf numFmtId="0" fontId="3" fillId="0" borderId="0" xfId="0" applyFont="1" applyFill="1" applyBorder="1"/>
    <xf numFmtId="14" fontId="4" fillId="0" borderId="0" xfId="0" applyNumberFormat="1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5" fillId="0" borderId="0" xfId="0" applyFont="1" applyFill="1"/>
    <xf numFmtId="0" fontId="12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3" fillId="0" borderId="6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6" xfId="0" applyFont="1" applyFill="1" applyBorder="1" applyAlignment="1">
      <alignment horizontal="right"/>
    </xf>
    <xf numFmtId="0" fontId="7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1" fontId="13" fillId="2" borderId="1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14" fontId="11" fillId="0" borderId="0" xfId="0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10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0" fontId="9" fillId="0" borderId="9" xfId="0" applyFont="1" applyBorder="1"/>
    <xf numFmtId="0" fontId="10" fillId="0" borderId="9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12" fillId="0" borderId="0" xfId="0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5" fillId="0" borderId="0" xfId="0" applyFont="1"/>
    <xf numFmtId="0" fontId="15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1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5" fillId="2" borderId="10" xfId="0" applyFont="1" applyFill="1" applyBorder="1"/>
    <xf numFmtId="1" fontId="13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/>
    <xf numFmtId="0" fontId="3" fillId="2" borderId="12" xfId="0" applyFont="1" applyFill="1" applyBorder="1"/>
    <xf numFmtId="0" fontId="8" fillId="2" borderId="12" xfId="0" applyFont="1" applyFill="1" applyBorder="1"/>
    <xf numFmtId="1" fontId="13" fillId="2" borderId="12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center"/>
    </xf>
    <xf numFmtId="1" fontId="13" fillId="2" borderId="0" xfId="0" applyNumberFormat="1" applyFont="1" applyFill="1" applyBorder="1" applyAlignment="1">
      <alignment horizontal="center"/>
    </xf>
    <xf numFmtId="0" fontId="16" fillId="0" borderId="1" xfId="0" applyFont="1" applyBorder="1"/>
    <xf numFmtId="14" fontId="11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4" fontId="11" fillId="0" borderId="0" xfId="0" applyNumberFormat="1" applyFont="1" applyBorder="1" applyAlignment="1">
      <alignment horizontal="left"/>
    </xf>
    <xf numFmtId="0" fontId="3" fillId="0" borderId="0" xfId="0" applyFont="1" applyBorder="1" applyAlignment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Ganymed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2"/>
  <sheetViews>
    <sheetView tabSelected="1" view="pageBreakPreview" zoomScale="60" zoomScaleNormal="78" workbookViewId="0">
      <selection activeCell="G35" sqref="G35"/>
    </sheetView>
  </sheetViews>
  <sheetFormatPr baseColWidth="10" defaultRowHeight="12.75" x14ac:dyDescent="0.2"/>
  <cols>
    <col min="1" max="1" width="4.85546875" customWidth="1"/>
    <col min="2" max="2" width="22.85546875" customWidth="1"/>
    <col min="3" max="3" width="20.7109375" customWidth="1"/>
    <col min="4" max="5" width="3.42578125" customWidth="1"/>
    <col min="6" max="6" width="3.7109375" customWidth="1"/>
    <col min="7" max="7" width="3.85546875" customWidth="1"/>
    <col min="8" max="8" width="3.28515625" customWidth="1"/>
    <col min="9" max="9" width="3.5703125" customWidth="1"/>
    <col min="10" max="10" width="3.42578125" customWidth="1"/>
    <col min="11" max="11" width="4" customWidth="1"/>
    <col min="12" max="13" width="3.28515625" customWidth="1"/>
    <col min="14" max="15" width="3.5703125" customWidth="1"/>
    <col min="16" max="16" width="3.7109375" customWidth="1"/>
    <col min="17" max="17" width="3.85546875" customWidth="1"/>
    <col min="18" max="18" width="3.42578125" customWidth="1"/>
    <col min="19" max="19" width="3.85546875" customWidth="1"/>
    <col min="20" max="35" width="3.5703125" customWidth="1"/>
    <col min="36" max="36" width="3" customWidth="1"/>
    <col min="37" max="37" width="2.5703125" customWidth="1"/>
    <col min="38" max="38" width="8.42578125" customWidth="1"/>
    <col min="39" max="39" width="7.7109375" customWidth="1"/>
    <col min="40" max="40" width="3.140625" customWidth="1"/>
    <col min="41" max="41" width="21.7109375" customWidth="1"/>
    <col min="42" max="42" width="18" customWidth="1"/>
    <col min="43" max="43" width="11.42578125" hidden="1" customWidth="1"/>
    <col min="44" max="44" width="4" customWidth="1"/>
    <col min="45" max="45" width="3.5703125" customWidth="1"/>
    <col min="46" max="46" width="3.42578125" customWidth="1"/>
    <col min="47" max="48" width="3.5703125" customWidth="1"/>
    <col min="49" max="49" width="3.28515625" customWidth="1"/>
    <col min="50" max="56" width="3.5703125" customWidth="1"/>
    <col min="57" max="59" width="3.28515625" customWidth="1"/>
    <col min="60" max="60" width="3.5703125" customWidth="1"/>
    <col min="61" max="61" width="3.140625" customWidth="1"/>
    <col min="62" max="62" width="3.5703125" customWidth="1"/>
    <col min="63" max="65" width="3.28515625" customWidth="1"/>
    <col min="66" max="66" width="3.5703125" customWidth="1"/>
    <col min="67" max="68" width="3.28515625" customWidth="1"/>
    <col min="69" max="69" width="3.5703125" customWidth="1"/>
    <col min="70" max="70" width="3.140625" customWidth="1"/>
    <col min="71" max="71" width="3.28515625" customWidth="1"/>
    <col min="72" max="73" width="3.5703125" customWidth="1"/>
    <col min="74" max="74" width="9.7109375" customWidth="1"/>
  </cols>
  <sheetData>
    <row r="1" spans="1:75" ht="16.5" thickBot="1" x14ac:dyDescent="0.3">
      <c r="A1" s="4" t="s">
        <v>38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/>
      <c r="AG1" s="7"/>
      <c r="AH1" s="7"/>
      <c r="AI1" s="7"/>
      <c r="AJ1" s="7"/>
      <c r="AK1" s="7"/>
      <c r="AL1" s="8" t="s">
        <v>11</v>
      </c>
      <c r="AM1" s="9"/>
      <c r="AN1" s="48" t="s">
        <v>63</v>
      </c>
      <c r="AO1" s="49"/>
      <c r="AP1" s="49"/>
      <c r="AQ1" s="50"/>
      <c r="AR1" s="50"/>
      <c r="AS1" s="50"/>
      <c r="AT1" s="49"/>
      <c r="AU1" s="49"/>
      <c r="AV1" s="49"/>
      <c r="AW1" s="49"/>
      <c r="AX1" s="49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1" t="s">
        <v>55</v>
      </c>
      <c r="BW1" s="52"/>
    </row>
    <row r="2" spans="1:75" ht="15" x14ac:dyDescent="0.25">
      <c r="A2" s="10"/>
      <c r="B2" s="11"/>
      <c r="C2" s="11"/>
      <c r="D2" s="11"/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  <c r="AD2" s="13"/>
      <c r="AE2" s="13"/>
      <c r="AF2" s="13"/>
      <c r="AG2" s="13"/>
      <c r="AH2" s="13"/>
      <c r="AI2" s="13"/>
      <c r="AJ2" s="13"/>
      <c r="AK2" s="13"/>
      <c r="AL2" s="12"/>
      <c r="AM2" s="14"/>
      <c r="AN2" s="53"/>
      <c r="AO2" s="54"/>
      <c r="AP2" s="54"/>
      <c r="AQ2" s="55"/>
      <c r="AR2" s="55"/>
      <c r="AS2" s="55"/>
      <c r="AT2" s="54"/>
      <c r="AU2" s="54"/>
      <c r="AV2" s="54"/>
      <c r="AW2" s="54"/>
      <c r="AX2" s="54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6"/>
      <c r="BW2" s="57"/>
    </row>
    <row r="3" spans="1:75" ht="18" x14ac:dyDescent="0.25">
      <c r="A3" s="15" t="s">
        <v>0</v>
      </c>
      <c r="B3" s="16"/>
      <c r="C3" s="47"/>
      <c r="D3" s="17"/>
      <c r="E3" s="17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 t="s">
        <v>17</v>
      </c>
      <c r="AB3" s="19"/>
      <c r="AC3" s="21"/>
      <c r="AD3" s="21"/>
      <c r="AE3" s="21"/>
      <c r="AF3" s="21"/>
      <c r="AG3" s="21"/>
      <c r="AH3" s="21"/>
      <c r="AI3" s="21"/>
      <c r="AJ3" s="21"/>
      <c r="AK3" s="21"/>
      <c r="AL3" s="101">
        <f ca="1">TODAY()</f>
        <v>42342</v>
      </c>
      <c r="AM3" s="102"/>
      <c r="AN3" s="58" t="s">
        <v>0</v>
      </c>
      <c r="AO3" s="59"/>
      <c r="AP3" s="59"/>
      <c r="AQ3" s="60"/>
      <c r="AR3" s="60"/>
      <c r="AS3" s="60"/>
      <c r="AT3" s="65"/>
      <c r="AU3" s="61"/>
      <c r="AV3" s="61"/>
      <c r="AW3" s="62"/>
      <c r="AX3" s="61"/>
      <c r="AY3" s="60"/>
      <c r="AZ3" s="60"/>
      <c r="BA3" s="60"/>
      <c r="BB3" s="60"/>
      <c r="BC3" s="60"/>
      <c r="BD3" s="60"/>
      <c r="BE3" s="60"/>
      <c r="BF3" s="63"/>
      <c r="BG3" s="63"/>
      <c r="BH3" s="63"/>
      <c r="BI3" s="63"/>
      <c r="BJ3" s="60"/>
      <c r="BK3" s="60"/>
      <c r="BL3" s="60"/>
      <c r="BM3" s="60"/>
      <c r="BN3" s="63"/>
      <c r="BO3" s="63"/>
      <c r="BP3" s="63"/>
      <c r="BQ3" s="64" t="s">
        <v>56</v>
      </c>
      <c r="BR3" s="60"/>
      <c r="BS3" s="60"/>
      <c r="BT3" s="60"/>
      <c r="BU3" s="60"/>
      <c r="BV3" s="103">
        <f ca="1">TODAY()</f>
        <v>42342</v>
      </c>
      <c r="BW3" s="104"/>
    </row>
    <row r="4" spans="1:75" ht="18" x14ac:dyDescent="0.25">
      <c r="A4" s="20"/>
      <c r="B4" s="16"/>
      <c r="C4" s="47"/>
      <c r="D4" s="17"/>
      <c r="E4" s="17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1"/>
      <c r="AD4" s="21"/>
      <c r="AE4" s="21"/>
      <c r="AF4" s="21"/>
      <c r="AG4" s="21"/>
      <c r="AH4" s="21"/>
      <c r="AI4" s="21"/>
      <c r="AJ4" s="21"/>
      <c r="AK4" s="21"/>
      <c r="AL4" s="19"/>
      <c r="AM4" s="19"/>
      <c r="AN4" s="64"/>
      <c r="AO4" s="59"/>
      <c r="AP4" s="59"/>
      <c r="AQ4" s="60"/>
      <c r="AR4" s="60"/>
      <c r="AS4" s="60"/>
      <c r="AT4" s="65"/>
      <c r="AU4" s="61"/>
      <c r="AV4" s="61"/>
      <c r="AW4" s="62"/>
      <c r="AX4" s="61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</row>
    <row r="5" spans="1:75" x14ac:dyDescent="0.2">
      <c r="A5" s="45" t="s">
        <v>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6"/>
      <c r="AD5" s="46"/>
      <c r="AE5" s="46"/>
      <c r="AF5" s="46"/>
      <c r="AG5" s="46"/>
      <c r="AH5" s="46"/>
      <c r="AI5" s="46"/>
      <c r="AJ5" s="46"/>
      <c r="AK5" s="46"/>
      <c r="AL5" s="45"/>
      <c r="AM5" s="45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</row>
    <row r="6" spans="1:75" s="44" customFormat="1" x14ac:dyDescent="0.2">
      <c r="A6" s="45" t="s">
        <v>46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6"/>
      <c r="AD6" s="46"/>
      <c r="AE6" s="46"/>
      <c r="AF6" s="46"/>
      <c r="AG6" s="46"/>
      <c r="AH6" s="46"/>
      <c r="AI6" s="46"/>
      <c r="AJ6" s="46"/>
      <c r="AK6" s="46"/>
      <c r="AL6" s="45"/>
      <c r="AM6" s="45"/>
      <c r="AN6" s="67" t="s">
        <v>57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</row>
    <row r="7" spans="1:75" s="44" customFormat="1" x14ac:dyDescent="0.2">
      <c r="A7" s="45" t="s">
        <v>47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6"/>
      <c r="AD7" s="46"/>
      <c r="AE7" s="46"/>
      <c r="AF7" s="46"/>
      <c r="AG7" s="46"/>
      <c r="AH7" s="46"/>
      <c r="AI7" s="46"/>
      <c r="AJ7" s="46"/>
      <c r="AK7" s="46"/>
      <c r="AL7" s="45"/>
      <c r="AM7" s="45"/>
      <c r="AN7" s="67" t="s">
        <v>58</v>
      </c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</row>
    <row r="8" spans="1:75" s="44" customFormat="1" x14ac:dyDescent="0.2">
      <c r="A8" s="45" t="s">
        <v>48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6"/>
      <c r="AD8" s="46"/>
      <c r="AE8" s="46"/>
      <c r="AF8" s="46"/>
      <c r="AG8" s="46"/>
      <c r="AH8" s="46"/>
      <c r="AI8" s="46"/>
      <c r="AJ8" s="46"/>
      <c r="AK8" s="46"/>
      <c r="AL8" s="45"/>
      <c r="AM8" s="45"/>
      <c r="AN8" s="67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</row>
    <row r="9" spans="1:75" x14ac:dyDescent="0.2">
      <c r="A9" s="45" t="s">
        <v>59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/>
      <c r="AD9" s="23"/>
      <c r="AE9" s="23"/>
      <c r="AF9" s="23"/>
      <c r="AG9" s="23"/>
      <c r="AH9" s="23"/>
      <c r="AI9" s="23"/>
      <c r="AJ9" s="23"/>
      <c r="AK9" s="23"/>
      <c r="AL9" s="22"/>
      <c r="AM9" s="22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</row>
    <row r="10" spans="1:75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  <c r="AD10" s="23"/>
      <c r="AE10" s="23"/>
      <c r="AF10" s="23"/>
      <c r="AG10" s="23"/>
      <c r="AH10" s="23"/>
      <c r="AI10" s="23"/>
      <c r="AJ10" s="23"/>
      <c r="AK10" s="23"/>
      <c r="AL10" s="22"/>
      <c r="AM10" s="22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</row>
    <row r="11" spans="1:75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23"/>
      <c r="AE11" s="23"/>
      <c r="AF11" s="23"/>
      <c r="AG11" s="23"/>
      <c r="AH11" s="23"/>
      <c r="AI11" s="23"/>
      <c r="AJ11" s="23"/>
      <c r="AK11" s="23"/>
      <c r="AL11" s="22"/>
      <c r="AM11" s="22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</row>
    <row r="12" spans="1:75" ht="13.5" thickBot="1" x14ac:dyDescent="0.25">
      <c r="A12" s="15"/>
      <c r="B12" s="22" t="s">
        <v>1</v>
      </c>
      <c r="C12" s="1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  <c r="AM12" s="19"/>
      <c r="AN12" s="60"/>
      <c r="AO12" s="58"/>
      <c r="AP12" s="58"/>
      <c r="AQ12" s="68"/>
      <c r="AR12" s="68"/>
      <c r="AS12" s="68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0"/>
    </row>
    <row r="13" spans="1:75" ht="13.5" thickBot="1" x14ac:dyDescent="0.25">
      <c r="A13" s="26" t="s">
        <v>2</v>
      </c>
      <c r="B13" s="27" t="s">
        <v>3</v>
      </c>
      <c r="C13" s="27" t="s">
        <v>4</v>
      </c>
      <c r="D13" s="28">
        <v>1</v>
      </c>
      <c r="E13" s="28">
        <v>2</v>
      </c>
      <c r="F13" s="28">
        <v>3</v>
      </c>
      <c r="G13" s="28">
        <v>4</v>
      </c>
      <c r="H13" s="28">
        <v>5</v>
      </c>
      <c r="I13" s="28">
        <v>6</v>
      </c>
      <c r="J13" s="28">
        <v>7</v>
      </c>
      <c r="K13" s="28">
        <v>8</v>
      </c>
      <c r="L13" s="28">
        <v>9</v>
      </c>
      <c r="M13" s="28">
        <v>10</v>
      </c>
      <c r="N13" s="28">
        <v>11</v>
      </c>
      <c r="O13" s="28">
        <v>12</v>
      </c>
      <c r="P13" s="28">
        <v>13</v>
      </c>
      <c r="Q13" s="28">
        <v>14</v>
      </c>
      <c r="R13" s="28">
        <v>15</v>
      </c>
      <c r="S13" s="28">
        <v>16</v>
      </c>
      <c r="T13" s="28">
        <v>17</v>
      </c>
      <c r="U13" s="28">
        <v>18</v>
      </c>
      <c r="V13" s="28">
        <v>19</v>
      </c>
      <c r="W13" s="28">
        <v>20</v>
      </c>
      <c r="X13" s="28">
        <v>21</v>
      </c>
      <c r="Y13" s="28">
        <v>22</v>
      </c>
      <c r="Z13" s="28">
        <v>23</v>
      </c>
      <c r="AA13" s="28">
        <v>24</v>
      </c>
      <c r="AB13" s="28">
        <v>25</v>
      </c>
      <c r="AC13" s="28">
        <v>26</v>
      </c>
      <c r="AD13" s="28">
        <v>27</v>
      </c>
      <c r="AE13" s="28">
        <v>28</v>
      </c>
      <c r="AF13" s="28">
        <v>29</v>
      </c>
      <c r="AG13" s="28">
        <v>30</v>
      </c>
      <c r="AH13" s="28">
        <v>31</v>
      </c>
      <c r="AI13" s="28">
        <v>32</v>
      </c>
      <c r="AJ13" s="28">
        <v>33</v>
      </c>
      <c r="AK13" s="28">
        <v>34</v>
      </c>
      <c r="AL13" s="28" t="s">
        <v>5</v>
      </c>
      <c r="AM13" s="29" t="s">
        <v>5</v>
      </c>
      <c r="AN13" s="70" t="s">
        <v>2</v>
      </c>
      <c r="AO13" s="71" t="s">
        <v>3</v>
      </c>
      <c r="AP13" s="71" t="s">
        <v>4</v>
      </c>
      <c r="AQ13" s="72">
        <v>31</v>
      </c>
      <c r="AR13" s="72">
        <v>35</v>
      </c>
      <c r="AS13" s="72">
        <v>36</v>
      </c>
      <c r="AT13" s="72">
        <v>37</v>
      </c>
      <c r="AU13" s="72">
        <v>38</v>
      </c>
      <c r="AV13" s="72">
        <v>39</v>
      </c>
      <c r="AW13" s="72">
        <v>40</v>
      </c>
      <c r="AX13" s="72">
        <v>41</v>
      </c>
      <c r="AY13" s="72">
        <v>42</v>
      </c>
      <c r="AZ13" s="72">
        <v>43</v>
      </c>
      <c r="BA13" s="72">
        <v>44</v>
      </c>
      <c r="BB13" s="72">
        <v>45</v>
      </c>
      <c r="BC13" s="72">
        <v>46</v>
      </c>
      <c r="BD13" s="72">
        <v>47</v>
      </c>
      <c r="BE13" s="72">
        <v>48</v>
      </c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 t="s">
        <v>5</v>
      </c>
      <c r="BW13" s="73" t="s">
        <v>5</v>
      </c>
    </row>
    <row r="14" spans="1:75" x14ac:dyDescent="0.2">
      <c r="A14" s="30" t="s">
        <v>6</v>
      </c>
      <c r="B14" s="30" t="s">
        <v>6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2" t="s">
        <v>7</v>
      </c>
      <c r="AM14" s="32" t="s">
        <v>8</v>
      </c>
      <c r="AN14" s="74"/>
      <c r="AO14" s="75"/>
      <c r="AP14" s="75"/>
      <c r="AQ14" s="76"/>
      <c r="AR14" s="76"/>
      <c r="AS14" s="76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9" t="s">
        <v>7</v>
      </c>
      <c r="BW14" s="79" t="s">
        <v>8</v>
      </c>
    </row>
    <row r="15" spans="1:75" x14ac:dyDescent="0.2">
      <c r="A15" s="30">
        <v>1</v>
      </c>
      <c r="B15" s="30" t="s">
        <v>37</v>
      </c>
      <c r="C15" s="30" t="s">
        <v>36</v>
      </c>
      <c r="D15" s="33">
        <v>146</v>
      </c>
      <c r="E15" s="3"/>
      <c r="F15" s="3"/>
      <c r="G15" s="34" t="s">
        <v>60</v>
      </c>
      <c r="H15" s="3"/>
      <c r="I15" s="33"/>
      <c r="J15" s="3"/>
      <c r="K15" s="3" t="s">
        <v>61</v>
      </c>
      <c r="L15" s="33"/>
      <c r="M15" s="3"/>
      <c r="N15" s="3">
        <v>113</v>
      </c>
      <c r="O15" s="3"/>
      <c r="P15" s="3"/>
      <c r="Q15" s="33"/>
      <c r="R15" s="3" t="s">
        <v>61</v>
      </c>
      <c r="S15" s="3">
        <v>67</v>
      </c>
      <c r="T15" s="3"/>
      <c r="U15" s="3"/>
      <c r="V15" s="3"/>
      <c r="W15" s="3"/>
      <c r="X15" s="3">
        <v>143</v>
      </c>
      <c r="Y15" s="3"/>
      <c r="Z15" s="31"/>
      <c r="AA15" s="31"/>
      <c r="AB15" s="31">
        <v>47</v>
      </c>
      <c r="AC15" s="31"/>
      <c r="AD15" s="31"/>
      <c r="AE15" s="31"/>
      <c r="AF15" s="31"/>
      <c r="AG15" s="31"/>
      <c r="AH15" s="31">
        <v>74</v>
      </c>
      <c r="AI15" s="1"/>
      <c r="AJ15" s="2"/>
      <c r="AK15" s="2">
        <v>71</v>
      </c>
      <c r="AL15" s="1">
        <f>SUM(B15,(D15:AK15))+43+47+47</f>
        <v>798</v>
      </c>
      <c r="AM15" s="42">
        <f t="shared" ref="AM15:AM40" si="0">SUM(D15:AK15)</f>
        <v>661</v>
      </c>
      <c r="AN15" s="80">
        <f t="shared" ref="AN15:AN37" si="1">A15</f>
        <v>1</v>
      </c>
      <c r="AO15" s="81" t="str">
        <f t="shared" ref="AO15:AO37" si="2">B15</f>
        <v>PFEIFFER Stefan</v>
      </c>
      <c r="AP15" s="81" t="str">
        <f t="shared" ref="AP15:AP37" si="3">C15</f>
        <v>Mazda 323</v>
      </c>
      <c r="AQ15" s="1"/>
      <c r="AR15" s="1">
        <v>66</v>
      </c>
      <c r="AS15" s="1"/>
      <c r="AT15" s="81"/>
      <c r="AU15" s="1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1"/>
      <c r="BR15" s="1"/>
      <c r="BS15" s="1"/>
      <c r="BT15" s="1"/>
      <c r="BU15" s="1"/>
      <c r="BV15" s="1">
        <f>SUM(AL15,(AQ15:BU15))</f>
        <v>864</v>
      </c>
      <c r="BW15" s="42">
        <f t="shared" ref="BW15:BW40" si="4">AM15+SUM(AQ15:BU15)</f>
        <v>727</v>
      </c>
    </row>
    <row r="16" spans="1:75" x14ac:dyDescent="0.2">
      <c r="A16" s="30">
        <v>2</v>
      </c>
      <c r="B16" s="30" t="s">
        <v>19</v>
      </c>
      <c r="C16" s="30" t="s">
        <v>21</v>
      </c>
      <c r="D16" s="33"/>
      <c r="E16" s="3"/>
      <c r="F16" s="3"/>
      <c r="G16" s="34"/>
      <c r="H16" s="3"/>
      <c r="I16" s="33"/>
      <c r="J16" s="3"/>
      <c r="K16" s="3"/>
      <c r="L16" s="33"/>
      <c r="M16" s="3"/>
      <c r="N16" s="36"/>
      <c r="O16" s="3"/>
      <c r="P16" s="3"/>
      <c r="Q16" s="33">
        <v>152</v>
      </c>
      <c r="R16" s="3"/>
      <c r="S16" s="3">
        <v>81</v>
      </c>
      <c r="T16" s="3"/>
      <c r="U16" s="3"/>
      <c r="V16" s="3"/>
      <c r="W16" s="3"/>
      <c r="X16" s="3">
        <v>151</v>
      </c>
      <c r="Y16" s="3"/>
      <c r="Z16" s="31"/>
      <c r="AA16" s="31"/>
      <c r="AB16" s="31"/>
      <c r="AC16" s="31"/>
      <c r="AD16" s="31"/>
      <c r="AE16" s="31"/>
      <c r="AF16" s="31"/>
      <c r="AG16" s="31"/>
      <c r="AH16" s="31">
        <v>75</v>
      </c>
      <c r="AI16" s="1"/>
      <c r="AJ16" s="1"/>
      <c r="AK16" s="1">
        <v>73</v>
      </c>
      <c r="AL16" s="1">
        <f>SUM(B16,(G16:AK16))</f>
        <v>532</v>
      </c>
      <c r="AM16" s="42">
        <f t="shared" si="0"/>
        <v>532</v>
      </c>
      <c r="AN16" s="80">
        <f t="shared" si="1"/>
        <v>2</v>
      </c>
      <c r="AO16" s="81" t="str">
        <f t="shared" si="2"/>
        <v>EIGENBAUER Hans</v>
      </c>
      <c r="AP16" s="81" t="str">
        <f t="shared" si="3"/>
        <v>VW Polo Turbo</v>
      </c>
      <c r="AQ16" s="1"/>
      <c r="AR16" s="1">
        <v>73</v>
      </c>
      <c r="AS16" s="1"/>
      <c r="AT16" s="81"/>
      <c r="AU16" s="1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1"/>
      <c r="BR16" s="1"/>
      <c r="BS16" s="1"/>
      <c r="BT16" s="1"/>
      <c r="BU16" s="2"/>
      <c r="BV16" s="1">
        <f>SUM(AL16,(AQ16:BU16))</f>
        <v>605</v>
      </c>
      <c r="BW16" s="42">
        <f t="shared" si="4"/>
        <v>605</v>
      </c>
    </row>
    <row r="17" spans="1:75" x14ac:dyDescent="0.2">
      <c r="A17" s="30">
        <v>3</v>
      </c>
      <c r="B17" s="30" t="s">
        <v>28</v>
      </c>
      <c r="C17" s="30" t="s">
        <v>24</v>
      </c>
      <c r="D17" s="33"/>
      <c r="E17" s="3"/>
      <c r="F17" s="3"/>
      <c r="G17" s="34"/>
      <c r="H17" s="3"/>
      <c r="I17" s="33">
        <v>97</v>
      </c>
      <c r="J17" s="3"/>
      <c r="K17" s="3"/>
      <c r="L17" s="33">
        <v>94</v>
      </c>
      <c r="M17" s="3">
        <v>17</v>
      </c>
      <c r="N17" s="36"/>
      <c r="O17" s="3"/>
      <c r="P17" s="3"/>
      <c r="Q17" s="3"/>
      <c r="R17" s="3"/>
      <c r="S17" s="3"/>
      <c r="T17" s="3"/>
      <c r="U17" s="3">
        <v>92</v>
      </c>
      <c r="V17" s="3">
        <v>19</v>
      </c>
      <c r="W17" s="3"/>
      <c r="X17" s="3"/>
      <c r="Y17" s="3"/>
      <c r="Z17" s="3">
        <v>96</v>
      </c>
      <c r="AA17" s="31">
        <v>94</v>
      </c>
      <c r="AB17" s="31"/>
      <c r="AC17" s="31"/>
      <c r="AD17" s="31"/>
      <c r="AE17" s="31"/>
      <c r="AF17" s="31"/>
      <c r="AG17" s="31">
        <v>91</v>
      </c>
      <c r="AH17" s="31"/>
      <c r="AI17" s="31"/>
      <c r="AJ17" s="31"/>
      <c r="AK17" s="31"/>
      <c r="AL17" s="1">
        <f>SUM(B17,(G17:AK17))</f>
        <v>600</v>
      </c>
      <c r="AM17" s="42">
        <f t="shared" si="0"/>
        <v>600</v>
      </c>
      <c r="AN17" s="80">
        <f t="shared" si="1"/>
        <v>3</v>
      </c>
      <c r="AO17" s="81" t="str">
        <f t="shared" si="2"/>
        <v>HERZ Andreas</v>
      </c>
      <c r="AP17" s="81" t="str">
        <f t="shared" si="3"/>
        <v>Honda</v>
      </c>
      <c r="AQ17" s="1"/>
      <c r="AR17" s="1"/>
      <c r="AS17" s="1"/>
      <c r="AT17" s="81"/>
      <c r="AU17" s="1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1"/>
      <c r="BR17" s="1"/>
      <c r="BS17" s="1"/>
      <c r="BT17" s="1"/>
      <c r="BU17" s="1"/>
      <c r="BV17" s="1">
        <f>SUM(AL17,(AQ17:BU17))</f>
        <v>600</v>
      </c>
      <c r="BW17" s="42">
        <f t="shared" si="4"/>
        <v>600</v>
      </c>
    </row>
    <row r="18" spans="1:75" x14ac:dyDescent="0.2">
      <c r="A18" s="30">
        <v>4</v>
      </c>
      <c r="B18" s="30" t="s">
        <v>27</v>
      </c>
      <c r="C18" s="30" t="s">
        <v>49</v>
      </c>
      <c r="D18" s="33"/>
      <c r="E18" s="3"/>
      <c r="F18" s="3"/>
      <c r="G18" s="34"/>
      <c r="H18" s="3"/>
      <c r="I18" s="33"/>
      <c r="J18" s="3"/>
      <c r="K18" s="3"/>
      <c r="L18" s="33"/>
      <c r="M18" s="3"/>
      <c r="N18" s="3"/>
      <c r="O18" s="3"/>
      <c r="P18" s="3"/>
      <c r="Q18" s="3"/>
      <c r="R18" s="3">
        <v>43</v>
      </c>
      <c r="S18" s="3">
        <v>77</v>
      </c>
      <c r="T18" s="3"/>
      <c r="U18" s="3"/>
      <c r="V18" s="3"/>
      <c r="W18" s="3"/>
      <c r="X18" s="3">
        <v>152</v>
      </c>
      <c r="Y18" s="3"/>
      <c r="Z18" s="31"/>
      <c r="AA18" s="31"/>
      <c r="AB18" s="31">
        <v>51</v>
      </c>
      <c r="AC18" s="31"/>
      <c r="AD18" s="31"/>
      <c r="AE18" s="31"/>
      <c r="AF18" s="31"/>
      <c r="AG18" s="31"/>
      <c r="AH18" s="31">
        <v>70</v>
      </c>
      <c r="AI18" s="1"/>
      <c r="AJ18" s="1"/>
      <c r="AK18" s="1">
        <v>81</v>
      </c>
      <c r="AL18" s="1">
        <f>SUM(B18,(D18:AK18))</f>
        <v>474</v>
      </c>
      <c r="AM18" s="42">
        <f t="shared" si="0"/>
        <v>474</v>
      </c>
      <c r="AN18" s="80">
        <f t="shared" si="1"/>
        <v>4</v>
      </c>
      <c r="AO18" s="81" t="str">
        <f t="shared" si="2"/>
        <v>EIGENBAUER Patrick</v>
      </c>
      <c r="AP18" s="81" t="str">
        <f t="shared" si="3"/>
        <v>Honda CRX</v>
      </c>
      <c r="AQ18" s="1"/>
      <c r="AR18" s="1">
        <v>77</v>
      </c>
      <c r="AS18" s="1"/>
      <c r="AT18" s="81"/>
      <c r="AU18" s="1"/>
      <c r="AV18" s="2"/>
      <c r="AW18" s="2"/>
      <c r="AX18" s="2"/>
      <c r="AY18" s="2"/>
      <c r="AZ18" s="2"/>
      <c r="BA18" s="2"/>
      <c r="BB18" s="2"/>
      <c r="BC18" s="8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1"/>
      <c r="BR18" s="1"/>
      <c r="BS18" s="1"/>
      <c r="BT18" s="1"/>
      <c r="BU18" s="2"/>
      <c r="BV18" s="1">
        <f>SUM(AL18,(AQ18:BU18))</f>
        <v>551</v>
      </c>
      <c r="BW18" s="42">
        <f t="shared" si="4"/>
        <v>551</v>
      </c>
    </row>
    <row r="19" spans="1:75" x14ac:dyDescent="0.2">
      <c r="A19" s="30">
        <v>5</v>
      </c>
      <c r="B19" s="30" t="s">
        <v>14</v>
      </c>
      <c r="C19" s="30" t="s">
        <v>22</v>
      </c>
      <c r="D19" s="33"/>
      <c r="E19" s="3"/>
      <c r="F19" s="3">
        <v>115</v>
      </c>
      <c r="G19" s="34"/>
      <c r="H19" s="3"/>
      <c r="I19" s="33"/>
      <c r="J19" s="3"/>
      <c r="K19" s="3">
        <v>47</v>
      </c>
      <c r="L19" s="33"/>
      <c r="M19" s="3"/>
      <c r="N19" s="3"/>
      <c r="O19" s="3">
        <v>106</v>
      </c>
      <c r="P19" s="3"/>
      <c r="Q19" s="3"/>
      <c r="R19" s="3"/>
      <c r="S19" s="3"/>
      <c r="T19" s="3"/>
      <c r="U19" s="3"/>
      <c r="V19" s="3"/>
      <c r="W19" s="3"/>
      <c r="X19" s="3"/>
      <c r="Y19" s="3">
        <v>113</v>
      </c>
      <c r="Z19" s="31"/>
      <c r="AA19" s="31"/>
      <c r="AB19" s="31">
        <v>36</v>
      </c>
      <c r="AC19" s="31"/>
      <c r="AD19" s="31"/>
      <c r="AE19" s="31"/>
      <c r="AF19" s="31"/>
      <c r="AG19" s="31"/>
      <c r="AH19" s="31"/>
      <c r="AI19" s="1"/>
      <c r="AJ19" s="1"/>
      <c r="AK19" s="1"/>
      <c r="AL19" s="1">
        <f>SUM(B19,(D19:AK19))</f>
        <v>417</v>
      </c>
      <c r="AM19" s="42">
        <f t="shared" si="0"/>
        <v>417</v>
      </c>
      <c r="AN19" s="80">
        <f t="shared" si="1"/>
        <v>5</v>
      </c>
      <c r="AO19" s="81" t="str">
        <f t="shared" si="2"/>
        <v>KELLNER Helmut</v>
      </c>
      <c r="AP19" s="81" t="str">
        <f t="shared" si="3"/>
        <v>Renault Clio</v>
      </c>
      <c r="AQ19" s="1"/>
      <c r="AR19" s="1"/>
      <c r="AS19" s="1">
        <v>59</v>
      </c>
      <c r="AT19" s="2"/>
      <c r="AU19" s="2"/>
      <c r="AV19" s="2">
        <v>38</v>
      </c>
      <c r="AW19" s="2"/>
      <c r="AX19" s="2"/>
      <c r="AY19" s="2"/>
      <c r="AZ19" s="2"/>
      <c r="BA19" s="2"/>
      <c r="BB19" s="2"/>
      <c r="BC19" s="8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1">
        <f>SUM(AL19,(AQ19:BU19))</f>
        <v>514</v>
      </c>
      <c r="BW19" s="42">
        <f t="shared" si="4"/>
        <v>514</v>
      </c>
    </row>
    <row r="20" spans="1:75" x14ac:dyDescent="0.2">
      <c r="A20" s="30">
        <v>6</v>
      </c>
      <c r="B20" s="35" t="s">
        <v>35</v>
      </c>
      <c r="C20" s="30" t="s">
        <v>29</v>
      </c>
      <c r="D20" s="33"/>
      <c r="E20" s="3">
        <v>62</v>
      </c>
      <c r="F20" s="3"/>
      <c r="G20" s="34"/>
      <c r="H20" s="3">
        <v>63</v>
      </c>
      <c r="I20" s="33"/>
      <c r="J20" s="3">
        <v>61</v>
      </c>
      <c r="K20" s="3"/>
      <c r="L20" s="33"/>
      <c r="M20" s="3"/>
      <c r="N20" s="3"/>
      <c r="O20" s="3"/>
      <c r="P20" s="3"/>
      <c r="Q20" s="3"/>
      <c r="R20" s="3"/>
      <c r="S20" s="3"/>
      <c r="T20" s="3">
        <v>61</v>
      </c>
      <c r="U20" s="3"/>
      <c r="V20" s="3"/>
      <c r="W20" s="3">
        <v>60</v>
      </c>
      <c r="X20" s="3"/>
      <c r="Y20" s="3"/>
      <c r="Z20" s="31"/>
      <c r="AA20" s="31"/>
      <c r="AB20" s="31"/>
      <c r="AC20" s="31" t="s">
        <v>62</v>
      </c>
      <c r="AD20" s="31">
        <v>67</v>
      </c>
      <c r="AE20" s="31"/>
      <c r="AF20" s="31"/>
      <c r="AG20" s="31"/>
      <c r="AH20" s="31"/>
      <c r="AI20" s="1">
        <v>61</v>
      </c>
      <c r="AJ20" s="1"/>
      <c r="AK20" s="1"/>
      <c r="AL20" s="1">
        <f>SUM(B20,(D20:AK20))+59</f>
        <v>494</v>
      </c>
      <c r="AM20" s="42">
        <f t="shared" si="0"/>
        <v>435</v>
      </c>
      <c r="AN20" s="80">
        <f t="shared" si="1"/>
        <v>6</v>
      </c>
      <c r="AO20" s="81" t="str">
        <f t="shared" si="2"/>
        <v>HAIDN Franz</v>
      </c>
      <c r="AP20" s="81" t="str">
        <f t="shared" si="3"/>
        <v>BMW 325i</v>
      </c>
      <c r="AQ20" s="1"/>
      <c r="AR20" s="1"/>
      <c r="AS20" s="1"/>
      <c r="AT20" s="2" t="s">
        <v>62</v>
      </c>
      <c r="AU20" s="1">
        <v>61</v>
      </c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1"/>
      <c r="BR20" s="1"/>
      <c r="BS20" s="1"/>
      <c r="BT20" s="1"/>
      <c r="BU20" s="1"/>
      <c r="BV20" s="1">
        <f>SUM(AL20,(AQ20:BU20))+59</f>
        <v>614</v>
      </c>
      <c r="BW20" s="42">
        <f t="shared" si="4"/>
        <v>496</v>
      </c>
    </row>
    <row r="21" spans="1:75" x14ac:dyDescent="0.2">
      <c r="A21" s="30">
        <v>7</v>
      </c>
      <c r="B21" s="30" t="s">
        <v>34</v>
      </c>
      <c r="C21" s="30" t="s">
        <v>22</v>
      </c>
      <c r="D21" s="3"/>
      <c r="E21" s="3"/>
      <c r="F21" s="3">
        <v>115</v>
      </c>
      <c r="G21" s="3"/>
      <c r="H21" s="3"/>
      <c r="I21" s="3"/>
      <c r="J21" s="3"/>
      <c r="K21" s="3"/>
      <c r="L21" s="3"/>
      <c r="M21" s="3"/>
      <c r="N21" s="3"/>
      <c r="O21" s="3">
        <v>106</v>
      </c>
      <c r="P21" s="3"/>
      <c r="Q21" s="3"/>
      <c r="R21" s="3"/>
      <c r="S21" s="3"/>
      <c r="T21" s="3"/>
      <c r="U21" s="3"/>
      <c r="V21" s="3"/>
      <c r="W21" s="3"/>
      <c r="X21" s="3"/>
      <c r="Y21" s="3">
        <v>113</v>
      </c>
      <c r="Z21" s="31"/>
      <c r="AA21" s="31"/>
      <c r="AB21" s="31"/>
      <c r="AC21" s="31"/>
      <c r="AD21" s="31"/>
      <c r="AE21" s="31"/>
      <c r="AF21" s="31"/>
      <c r="AG21" s="31"/>
      <c r="AH21" s="31"/>
      <c r="AI21" s="2"/>
      <c r="AJ21" s="2"/>
      <c r="AK21" s="2"/>
      <c r="AL21" s="1">
        <f>SUM(B21,(D21:AK21))</f>
        <v>334</v>
      </c>
      <c r="AM21" s="42">
        <f t="shared" si="0"/>
        <v>334</v>
      </c>
      <c r="AN21" s="80">
        <f t="shared" si="1"/>
        <v>7</v>
      </c>
      <c r="AO21" s="81" t="str">
        <f t="shared" si="2"/>
        <v>KELLNER Evelyn</v>
      </c>
      <c r="AP21" s="81" t="str">
        <f t="shared" si="3"/>
        <v>Renault Clio</v>
      </c>
      <c r="AQ21" s="1"/>
      <c r="AR21" s="1"/>
      <c r="AS21" s="1">
        <v>59</v>
      </c>
      <c r="AT21" s="81"/>
      <c r="AU21" s="1"/>
      <c r="AV21" s="2">
        <v>38</v>
      </c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1"/>
      <c r="BR21" s="1"/>
      <c r="BS21" s="1"/>
      <c r="BT21" s="1"/>
      <c r="BU21" s="2"/>
      <c r="BV21" s="1">
        <f t="shared" ref="BV21:BV40" si="5">SUM(AL21,(AQ21:BU21))</f>
        <v>431</v>
      </c>
      <c r="BW21" s="42">
        <f t="shared" si="4"/>
        <v>431</v>
      </c>
    </row>
    <row r="22" spans="1:75" x14ac:dyDescent="0.2">
      <c r="A22" s="30">
        <v>8</v>
      </c>
      <c r="B22" s="30" t="s">
        <v>25</v>
      </c>
      <c r="C22" s="30" t="s">
        <v>22</v>
      </c>
      <c r="D22" s="33"/>
      <c r="E22" s="3"/>
      <c r="F22" s="3"/>
      <c r="G22" s="34"/>
      <c r="H22" s="3"/>
      <c r="I22" s="33"/>
      <c r="J22" s="3"/>
      <c r="K22" s="3"/>
      <c r="L22" s="33"/>
      <c r="M22" s="3"/>
      <c r="N22" s="3"/>
      <c r="O22" s="3"/>
      <c r="P22" s="3">
        <v>75</v>
      </c>
      <c r="Q22" s="33"/>
      <c r="R22" s="3"/>
      <c r="S22" s="3"/>
      <c r="T22" s="3"/>
      <c r="U22" s="3"/>
      <c r="V22" s="3"/>
      <c r="W22" s="3"/>
      <c r="X22" s="3"/>
      <c r="Y22" s="3"/>
      <c r="Z22" s="31"/>
      <c r="AA22" s="31"/>
      <c r="AB22" s="31"/>
      <c r="AC22" s="31"/>
      <c r="AD22" s="31"/>
      <c r="AE22" s="31"/>
      <c r="AF22" s="31">
        <v>114</v>
      </c>
      <c r="AG22" s="31"/>
      <c r="AH22" s="31"/>
      <c r="AI22" s="1"/>
      <c r="AJ22" s="1">
        <v>90</v>
      </c>
      <c r="AK22" s="1"/>
      <c r="AL22" s="1">
        <f>SUM(B22,(G22:AK22))</f>
        <v>279</v>
      </c>
      <c r="AM22" s="42">
        <f t="shared" si="0"/>
        <v>279</v>
      </c>
      <c r="AN22" s="80">
        <f t="shared" si="1"/>
        <v>8</v>
      </c>
      <c r="AO22" s="81" t="str">
        <f t="shared" si="2"/>
        <v>KRONABETER Martin</v>
      </c>
      <c r="AP22" s="81" t="str">
        <f t="shared" si="3"/>
        <v>Renault Clio</v>
      </c>
      <c r="AQ22" s="1"/>
      <c r="AR22" s="1"/>
      <c r="AS22" s="1">
        <v>75</v>
      </c>
      <c r="AT22" s="2"/>
      <c r="AU22" s="2"/>
      <c r="AV22" s="2"/>
      <c r="AW22" s="2"/>
      <c r="AX22" s="2"/>
      <c r="AY22" s="2"/>
      <c r="AZ22" s="2"/>
      <c r="BA22" s="2"/>
      <c r="BB22" s="2"/>
      <c r="BC22" s="8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1">
        <f t="shared" si="5"/>
        <v>354</v>
      </c>
      <c r="BW22" s="42">
        <f t="shared" si="4"/>
        <v>354</v>
      </c>
    </row>
    <row r="23" spans="1:75" x14ac:dyDescent="0.2">
      <c r="A23" s="30">
        <v>9</v>
      </c>
      <c r="B23" s="30" t="s">
        <v>23</v>
      </c>
      <c r="C23" s="30" t="s">
        <v>22</v>
      </c>
      <c r="D23" s="33"/>
      <c r="E23" s="3"/>
      <c r="F23" s="3"/>
      <c r="G23" s="34"/>
      <c r="H23" s="3"/>
      <c r="I23" s="33"/>
      <c r="J23" s="3"/>
      <c r="K23" s="3"/>
      <c r="L23" s="33"/>
      <c r="M23" s="3"/>
      <c r="N23" s="3"/>
      <c r="O23" s="3"/>
      <c r="P23" s="3"/>
      <c r="Q23" s="33"/>
      <c r="R23" s="3"/>
      <c r="S23" s="3"/>
      <c r="T23" s="3"/>
      <c r="U23" s="3"/>
      <c r="V23" s="3"/>
      <c r="W23" s="3"/>
      <c r="X23" s="3">
        <v>147</v>
      </c>
      <c r="Y23" s="3"/>
      <c r="Z23" s="31"/>
      <c r="AA23" s="31"/>
      <c r="AB23" s="31"/>
      <c r="AC23" s="31"/>
      <c r="AD23" s="31"/>
      <c r="AE23" s="31"/>
      <c r="AF23" s="31"/>
      <c r="AG23" s="31"/>
      <c r="AH23" s="31">
        <v>76</v>
      </c>
      <c r="AI23" s="1"/>
      <c r="AJ23" s="1"/>
      <c r="AK23" s="1"/>
      <c r="AL23" s="1">
        <f>SUM(B23,(G23:AK23))</f>
        <v>223</v>
      </c>
      <c r="AM23" s="42">
        <f t="shared" si="0"/>
        <v>223</v>
      </c>
      <c r="AN23" s="80">
        <f t="shared" si="1"/>
        <v>9</v>
      </c>
      <c r="AO23" s="81" t="str">
        <f t="shared" si="2"/>
        <v>BRACHER Stefan</v>
      </c>
      <c r="AP23" s="81" t="str">
        <f t="shared" si="3"/>
        <v>Renault Clio</v>
      </c>
      <c r="AQ23" s="1"/>
      <c r="AR23" s="1">
        <v>76</v>
      </c>
      <c r="AS23" s="1"/>
      <c r="AT23" s="2"/>
      <c r="AU23" s="2"/>
      <c r="AV23" s="2"/>
      <c r="AW23" s="2"/>
      <c r="AX23" s="2"/>
      <c r="AY23" s="2"/>
      <c r="AZ23" s="2"/>
      <c r="BA23" s="2"/>
      <c r="BB23" s="2"/>
      <c r="BC23" s="8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1">
        <f t="shared" si="5"/>
        <v>299</v>
      </c>
      <c r="BW23" s="42">
        <f t="shared" si="4"/>
        <v>299</v>
      </c>
    </row>
    <row r="24" spans="1:75" x14ac:dyDescent="0.2">
      <c r="A24" s="30">
        <v>10</v>
      </c>
      <c r="B24" s="30" t="s">
        <v>30</v>
      </c>
      <c r="C24" s="30" t="s">
        <v>36</v>
      </c>
      <c r="D24" s="33"/>
      <c r="E24" s="3"/>
      <c r="F24" s="3"/>
      <c r="G24" s="34">
        <v>47</v>
      </c>
      <c r="H24" s="3"/>
      <c r="I24" s="33"/>
      <c r="J24" s="3"/>
      <c r="K24" s="3">
        <v>51</v>
      </c>
      <c r="L24" s="33"/>
      <c r="M24" s="3"/>
      <c r="N24" s="3"/>
      <c r="O24" s="3"/>
      <c r="P24" s="3"/>
      <c r="Q24" s="3"/>
      <c r="R24" s="33">
        <v>47</v>
      </c>
      <c r="S24" s="3"/>
      <c r="T24" s="3"/>
      <c r="U24" s="3"/>
      <c r="V24" s="3"/>
      <c r="W24" s="3"/>
      <c r="X24" s="3"/>
      <c r="Y24" s="3"/>
      <c r="Z24" s="3"/>
      <c r="AA24" s="31"/>
      <c r="AB24" s="31">
        <v>39</v>
      </c>
      <c r="AC24" s="31"/>
      <c r="AD24" s="31"/>
      <c r="AE24" s="31"/>
      <c r="AF24" s="31"/>
      <c r="AG24" s="31"/>
      <c r="AH24" s="31"/>
      <c r="AI24" s="31"/>
      <c r="AJ24" s="31"/>
      <c r="AK24" s="31"/>
      <c r="AL24" s="1">
        <f>SUM(B24,(G24:AK24))</f>
        <v>184</v>
      </c>
      <c r="AM24" s="42">
        <f t="shared" si="0"/>
        <v>184</v>
      </c>
      <c r="AN24" s="80">
        <f t="shared" si="1"/>
        <v>10</v>
      </c>
      <c r="AO24" s="81" t="str">
        <f t="shared" si="2"/>
        <v>PFEIFFER Leopold</v>
      </c>
      <c r="AP24" s="81" t="str">
        <f t="shared" si="3"/>
        <v>Mazda 323</v>
      </c>
      <c r="AQ24" s="1"/>
      <c r="AR24" s="2"/>
      <c r="AS24" s="2"/>
      <c r="AT24" s="81"/>
      <c r="AU24" s="2"/>
      <c r="AV24" s="2"/>
      <c r="AW24" s="2"/>
      <c r="AX24" s="2"/>
      <c r="AY24" s="2"/>
      <c r="AZ24" s="2"/>
      <c r="BA24" s="2"/>
      <c r="BB24" s="2"/>
      <c r="BC24" s="8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1"/>
      <c r="BR24" s="1"/>
      <c r="BS24" s="1"/>
      <c r="BT24" s="1"/>
      <c r="BU24" s="2"/>
      <c r="BV24" s="1">
        <f t="shared" si="5"/>
        <v>184</v>
      </c>
      <c r="BW24" s="42">
        <f t="shared" si="4"/>
        <v>184</v>
      </c>
    </row>
    <row r="25" spans="1:75" x14ac:dyDescent="0.2">
      <c r="A25" s="30">
        <v>11</v>
      </c>
      <c r="B25" s="35" t="s">
        <v>50</v>
      </c>
      <c r="C25" s="30" t="s">
        <v>51</v>
      </c>
      <c r="D25" s="33"/>
      <c r="E25" s="3"/>
      <c r="F25" s="3"/>
      <c r="G25" s="34">
        <v>30</v>
      </c>
      <c r="H25" s="3"/>
      <c r="I25" s="33"/>
      <c r="J25" s="3"/>
      <c r="K25" s="3">
        <v>43</v>
      </c>
      <c r="L25" s="33"/>
      <c r="M25" s="3"/>
      <c r="N25" s="36"/>
      <c r="O25" s="3"/>
      <c r="P25" s="3"/>
      <c r="Q25" s="3"/>
      <c r="R25" s="3">
        <v>37</v>
      </c>
      <c r="S25" s="3"/>
      <c r="T25" s="3"/>
      <c r="U25" s="3"/>
      <c r="V25" s="3"/>
      <c r="W25" s="3"/>
      <c r="X25" s="3"/>
      <c r="Y25" s="3"/>
      <c r="Z25" s="3"/>
      <c r="AA25" s="31"/>
      <c r="AB25" s="31">
        <v>39</v>
      </c>
      <c r="AC25" s="31"/>
      <c r="AD25" s="31"/>
      <c r="AE25" s="31"/>
      <c r="AF25" s="31"/>
      <c r="AG25" s="31"/>
      <c r="AH25" s="31"/>
      <c r="AI25" s="31"/>
      <c r="AJ25" s="31"/>
      <c r="AK25" s="31"/>
      <c r="AL25" s="1">
        <f>SUM(B25,(G25:AK25))</f>
        <v>149</v>
      </c>
      <c r="AM25" s="42">
        <f t="shared" si="0"/>
        <v>149</v>
      </c>
      <c r="AN25" s="80">
        <f t="shared" si="1"/>
        <v>11</v>
      </c>
      <c r="AO25" s="81" t="str">
        <f t="shared" si="2"/>
        <v>RUDOLF Günther</v>
      </c>
      <c r="AP25" s="81" t="str">
        <f t="shared" si="3"/>
        <v>Opel Zafira</v>
      </c>
      <c r="AQ25" s="1"/>
      <c r="AR25" s="1"/>
      <c r="AS25" s="1"/>
      <c r="AT25" s="81"/>
      <c r="AU25" s="1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1">
        <f t="shared" si="5"/>
        <v>149</v>
      </c>
      <c r="BW25" s="42">
        <f t="shared" si="4"/>
        <v>149</v>
      </c>
    </row>
    <row r="26" spans="1:75" x14ac:dyDescent="0.2">
      <c r="A26" s="30">
        <v>12</v>
      </c>
      <c r="B26" s="35" t="s">
        <v>53</v>
      </c>
      <c r="C26" s="30" t="s">
        <v>54</v>
      </c>
      <c r="D26" s="33"/>
      <c r="E26" s="3"/>
      <c r="F26" s="3"/>
      <c r="G26" s="34"/>
      <c r="H26" s="3"/>
      <c r="I26" s="33"/>
      <c r="J26" s="3"/>
      <c r="K26" s="3"/>
      <c r="L26" s="3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7"/>
      <c r="AA26" s="37"/>
      <c r="AB26" s="31"/>
      <c r="AC26" s="31"/>
      <c r="AD26" s="31"/>
      <c r="AE26" s="31">
        <v>100</v>
      </c>
      <c r="AF26" s="31"/>
      <c r="AG26" s="31"/>
      <c r="AH26" s="31"/>
      <c r="AI26" s="1"/>
      <c r="AJ26" s="1"/>
      <c r="AK26" s="1"/>
      <c r="AL26" s="1">
        <f>SUM(B26,(G26:AK26))</f>
        <v>100</v>
      </c>
      <c r="AM26" s="42">
        <f t="shared" si="0"/>
        <v>100</v>
      </c>
      <c r="AN26" s="80">
        <f t="shared" si="1"/>
        <v>12</v>
      </c>
      <c r="AO26" s="81" t="str">
        <f t="shared" si="2"/>
        <v>KARNER Markus</v>
      </c>
      <c r="AP26" s="81" t="str">
        <f t="shared" si="3"/>
        <v>Opel Corsa GSI</v>
      </c>
      <c r="AQ26" s="2"/>
      <c r="AR26" s="2"/>
      <c r="AS26" s="2"/>
      <c r="AT26" s="81"/>
      <c r="AU26" s="2"/>
      <c r="AV26" s="2"/>
      <c r="AW26" s="2"/>
      <c r="AX26" s="2"/>
      <c r="AY26" s="2"/>
      <c r="AZ26" s="2"/>
      <c r="BA26" s="2"/>
      <c r="BB26" s="2"/>
      <c r="BC26" s="8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1">
        <f t="shared" si="5"/>
        <v>100</v>
      </c>
      <c r="BW26" s="42">
        <f t="shared" si="4"/>
        <v>100</v>
      </c>
    </row>
    <row r="27" spans="1:75" x14ac:dyDescent="0.2">
      <c r="A27" s="30">
        <v>13</v>
      </c>
      <c r="B27" s="35" t="s">
        <v>15</v>
      </c>
      <c r="C27" s="30" t="s">
        <v>22</v>
      </c>
      <c r="D27" s="33"/>
      <c r="E27" s="3"/>
      <c r="F27" s="3"/>
      <c r="G27" s="34">
        <v>39</v>
      </c>
      <c r="H27" s="3"/>
      <c r="I27" s="33"/>
      <c r="J27" s="3"/>
      <c r="K27" s="3">
        <v>42</v>
      </c>
      <c r="L27" s="33"/>
      <c r="M27" s="3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1"/>
      <c r="AA27" s="31"/>
      <c r="AB27" s="31"/>
      <c r="AC27" s="31"/>
      <c r="AD27" s="31"/>
      <c r="AE27" s="31"/>
      <c r="AF27" s="31"/>
      <c r="AG27" s="31"/>
      <c r="AH27" s="31"/>
      <c r="AI27" s="1"/>
      <c r="AJ27" s="1"/>
      <c r="AK27" s="1"/>
      <c r="AL27" s="1">
        <f>SUM(B27,(D27:AK27))</f>
        <v>81</v>
      </c>
      <c r="AM27" s="42">
        <f t="shared" si="0"/>
        <v>81</v>
      </c>
      <c r="AN27" s="80">
        <f t="shared" si="1"/>
        <v>13</v>
      </c>
      <c r="AO27" s="81" t="str">
        <f t="shared" si="2"/>
        <v>KELLNER Stefan</v>
      </c>
      <c r="AP27" s="81" t="str">
        <f t="shared" si="3"/>
        <v>Renault Clio</v>
      </c>
      <c r="AQ27" s="1"/>
      <c r="AR27" s="1"/>
      <c r="AS27" s="1"/>
      <c r="AT27" s="81"/>
      <c r="AU27" s="1"/>
      <c r="AV27" s="2"/>
      <c r="AW27" s="2"/>
      <c r="AX27" s="2"/>
      <c r="AY27" s="2"/>
      <c r="AZ27" s="2"/>
      <c r="BA27" s="2"/>
      <c r="BB27" s="2"/>
      <c r="BC27" s="8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1"/>
      <c r="BR27" s="1"/>
      <c r="BS27" s="1"/>
      <c r="BT27" s="1"/>
      <c r="BU27" s="1"/>
      <c r="BV27" s="1">
        <f t="shared" si="5"/>
        <v>81</v>
      </c>
      <c r="BW27" s="42">
        <f t="shared" si="4"/>
        <v>81</v>
      </c>
    </row>
    <row r="28" spans="1:75" x14ac:dyDescent="0.2">
      <c r="A28" s="30">
        <v>14</v>
      </c>
      <c r="B28" s="30" t="s">
        <v>12</v>
      </c>
      <c r="C28" s="30" t="s">
        <v>52</v>
      </c>
      <c r="D28" s="33"/>
      <c r="E28" s="3"/>
      <c r="F28" s="3"/>
      <c r="G28" s="34"/>
      <c r="H28" s="3"/>
      <c r="I28" s="33"/>
      <c r="J28" s="3"/>
      <c r="K28" s="3"/>
      <c r="L28" s="33"/>
      <c r="M28" s="3"/>
      <c r="N28" s="3"/>
      <c r="O28" s="3"/>
      <c r="P28" s="3"/>
      <c r="Q28" s="3"/>
      <c r="R28" s="33"/>
      <c r="S28" s="3"/>
      <c r="T28" s="3"/>
      <c r="U28" s="3"/>
      <c r="V28" s="3"/>
      <c r="W28" s="3"/>
      <c r="X28" s="3"/>
      <c r="Y28" s="3"/>
      <c r="Z28" s="31"/>
      <c r="AA28" s="31"/>
      <c r="AB28" s="31"/>
      <c r="AC28" s="31"/>
      <c r="AD28" s="31">
        <v>67</v>
      </c>
      <c r="AE28" s="31"/>
      <c r="AF28" s="31"/>
      <c r="AG28" s="31"/>
      <c r="AH28" s="31"/>
      <c r="AI28" s="1"/>
      <c r="AJ28" s="1"/>
      <c r="AK28" s="1"/>
      <c r="AL28" s="1">
        <f>SUM(B28,(G28:AK28))</f>
        <v>67</v>
      </c>
      <c r="AM28" s="42">
        <f t="shared" si="0"/>
        <v>67</v>
      </c>
      <c r="AN28" s="80">
        <f t="shared" si="1"/>
        <v>14</v>
      </c>
      <c r="AO28" s="81" t="str">
        <f t="shared" si="2"/>
        <v>PREISER Thomas</v>
      </c>
      <c r="AP28" s="81" t="str">
        <f t="shared" si="3"/>
        <v>Ford Puma S1600</v>
      </c>
      <c r="AQ28" s="1"/>
      <c r="AR28" s="1"/>
      <c r="AS28" s="1"/>
      <c r="AT28" s="2"/>
      <c r="AU28" s="2"/>
      <c r="AV28" s="2"/>
      <c r="AW28" s="2"/>
      <c r="AX28" s="2"/>
      <c r="AY28" s="2"/>
      <c r="AZ28" s="2"/>
      <c r="BA28" s="2"/>
      <c r="BB28" s="2"/>
      <c r="BC28" s="8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1">
        <f t="shared" si="5"/>
        <v>67</v>
      </c>
      <c r="BW28" s="42">
        <f t="shared" si="4"/>
        <v>67</v>
      </c>
    </row>
    <row r="29" spans="1:75" x14ac:dyDescent="0.2">
      <c r="A29" s="30">
        <v>15</v>
      </c>
      <c r="B29" s="30" t="s">
        <v>41</v>
      </c>
      <c r="C29" s="30" t="s">
        <v>42</v>
      </c>
      <c r="D29" s="3"/>
      <c r="E29" s="3"/>
      <c r="F29" s="3"/>
      <c r="G29" s="3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1"/>
      <c r="AB29" s="31"/>
      <c r="AC29" s="31"/>
      <c r="AD29" s="31"/>
      <c r="AE29" s="31"/>
      <c r="AF29" s="31"/>
      <c r="AG29" s="31"/>
      <c r="AH29" s="31">
        <v>64</v>
      </c>
      <c r="AI29" s="1"/>
      <c r="AJ29" s="1"/>
      <c r="AK29" s="1"/>
      <c r="AL29" s="1">
        <f>SUM(B29,(D29:AK29))</f>
        <v>64</v>
      </c>
      <c r="AM29" s="42">
        <f t="shared" si="0"/>
        <v>64</v>
      </c>
      <c r="AN29" s="80">
        <f t="shared" si="1"/>
        <v>15</v>
      </c>
      <c r="AO29" s="81" t="str">
        <f t="shared" si="2"/>
        <v>LEISCHNER Patrick</v>
      </c>
      <c r="AP29" s="81" t="str">
        <f t="shared" si="3"/>
        <v>Peugeot 306</v>
      </c>
      <c r="AQ29" s="1"/>
      <c r="AR29" s="1"/>
      <c r="AS29" s="1"/>
      <c r="AT29" s="81"/>
      <c r="AU29" s="100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1"/>
      <c r="BR29" s="1"/>
      <c r="BS29" s="1"/>
      <c r="BT29" s="1"/>
      <c r="BU29" s="1"/>
      <c r="BV29" s="1">
        <f t="shared" si="5"/>
        <v>64</v>
      </c>
      <c r="BW29" s="42">
        <f t="shared" si="4"/>
        <v>64</v>
      </c>
    </row>
    <row r="30" spans="1:75" x14ac:dyDescent="0.2">
      <c r="A30" s="30">
        <v>16</v>
      </c>
      <c r="B30" s="30" t="s">
        <v>18</v>
      </c>
      <c r="C30" s="30" t="s">
        <v>20</v>
      </c>
      <c r="D30" s="33"/>
      <c r="E30" s="3"/>
      <c r="F30" s="3"/>
      <c r="G30" s="33"/>
      <c r="H30" s="3"/>
      <c r="I30" s="33"/>
      <c r="J30" s="3"/>
      <c r="K30" s="3"/>
      <c r="L30" s="33"/>
      <c r="M30" s="3"/>
      <c r="N30" s="3"/>
      <c r="O30" s="3"/>
      <c r="P30" s="3"/>
      <c r="Q30" s="33"/>
      <c r="R30" s="3"/>
      <c r="S30" s="3"/>
      <c r="T30" s="3"/>
      <c r="U30" s="3"/>
      <c r="V30" s="3"/>
      <c r="W30" s="3"/>
      <c r="X30" s="3"/>
      <c r="Y30" s="3"/>
      <c r="Z30" s="31"/>
      <c r="AA30" s="31"/>
      <c r="AB30" s="31"/>
      <c r="AC30" s="31"/>
      <c r="AD30" s="31">
        <v>62</v>
      </c>
      <c r="AE30" s="31"/>
      <c r="AF30" s="31"/>
      <c r="AG30" s="31"/>
      <c r="AH30" s="31"/>
      <c r="AI30" s="1"/>
      <c r="AJ30" s="1"/>
      <c r="AK30" s="2"/>
      <c r="AL30" s="1">
        <f>SUM(B30,(D30:AK30))</f>
        <v>62</v>
      </c>
      <c r="AM30" s="42">
        <f t="shared" si="0"/>
        <v>62</v>
      </c>
      <c r="AN30" s="80">
        <f t="shared" si="1"/>
        <v>16</v>
      </c>
      <c r="AO30" s="81" t="str">
        <f t="shared" si="2"/>
        <v>BOINTNER Reinhard</v>
      </c>
      <c r="AP30" s="81" t="str">
        <f t="shared" si="3"/>
        <v>Seat Ibiza 021</v>
      </c>
      <c r="AQ30" s="1"/>
      <c r="AR30" s="1"/>
      <c r="AS30" s="1"/>
      <c r="AT30" s="81"/>
      <c r="AU30" s="1"/>
      <c r="AV30" s="2"/>
      <c r="AW30" s="2"/>
      <c r="AX30" s="2"/>
      <c r="AY30" s="2"/>
      <c r="AZ30" s="2"/>
      <c r="BA30" s="2"/>
      <c r="BB30" s="2"/>
      <c r="BC30" s="8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1"/>
      <c r="BR30" s="1"/>
      <c r="BS30" s="1"/>
      <c r="BT30" s="1"/>
      <c r="BU30" s="2"/>
      <c r="BV30" s="1">
        <f t="shared" si="5"/>
        <v>62</v>
      </c>
      <c r="BW30" s="42">
        <f t="shared" si="4"/>
        <v>62</v>
      </c>
    </row>
    <row r="31" spans="1:75" x14ac:dyDescent="0.2">
      <c r="A31" s="30">
        <v>17</v>
      </c>
      <c r="B31" s="30" t="s">
        <v>40</v>
      </c>
      <c r="C31" s="30" t="s">
        <v>26</v>
      </c>
      <c r="D31" s="33"/>
      <c r="E31" s="3"/>
      <c r="F31" s="3"/>
      <c r="G31" s="34">
        <v>43</v>
      </c>
      <c r="H31" s="3"/>
      <c r="I31" s="33"/>
      <c r="J31" s="3"/>
      <c r="K31" s="3"/>
      <c r="L31" s="33"/>
      <c r="M31" s="3"/>
      <c r="N31" s="3"/>
      <c r="O31" s="3"/>
      <c r="P31" s="3"/>
      <c r="Q31" s="33"/>
      <c r="R31" s="3"/>
      <c r="S31" s="3"/>
      <c r="T31" s="3"/>
      <c r="U31" s="3"/>
      <c r="V31" s="3"/>
      <c r="W31" s="3"/>
      <c r="X31" s="3"/>
      <c r="Y31" s="3"/>
      <c r="Z31" s="31"/>
      <c r="AA31" s="31"/>
      <c r="AB31" s="31"/>
      <c r="AC31" s="31"/>
      <c r="AD31" s="31"/>
      <c r="AE31" s="31"/>
      <c r="AF31" s="31"/>
      <c r="AG31" s="31"/>
      <c r="AH31" s="31"/>
      <c r="AI31" s="1"/>
      <c r="AJ31" s="1"/>
      <c r="AK31" s="1"/>
      <c r="AL31" s="1">
        <f>SUM(B31,(G31:AK31))</f>
        <v>43</v>
      </c>
      <c r="AM31" s="42">
        <f t="shared" si="0"/>
        <v>43</v>
      </c>
      <c r="AN31" s="80">
        <f t="shared" si="1"/>
        <v>17</v>
      </c>
      <c r="AO31" s="81" t="str">
        <f t="shared" si="2"/>
        <v>MÜCK Ernst</v>
      </c>
      <c r="AP31" s="81" t="str">
        <f t="shared" si="3"/>
        <v>VW Golf GTI 16V</v>
      </c>
      <c r="AQ31" s="1"/>
      <c r="AR31" s="1"/>
      <c r="AS31" s="1"/>
      <c r="AT31" s="81"/>
      <c r="AU31" s="1"/>
      <c r="AV31" s="2"/>
      <c r="AW31" s="2"/>
      <c r="AX31" s="2"/>
      <c r="AY31" s="2"/>
      <c r="AZ31" s="2"/>
      <c r="BA31" s="2"/>
      <c r="BB31" s="2"/>
      <c r="BC31" s="8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1"/>
      <c r="BR31" s="1"/>
      <c r="BS31" s="1"/>
      <c r="BT31" s="1"/>
      <c r="BU31" s="1"/>
      <c r="BV31" s="1">
        <f t="shared" si="5"/>
        <v>43</v>
      </c>
      <c r="BW31" s="42">
        <f t="shared" si="4"/>
        <v>43</v>
      </c>
    </row>
    <row r="32" spans="1:75" x14ac:dyDescent="0.2">
      <c r="A32" s="30">
        <v>18</v>
      </c>
      <c r="B32" s="30" t="s">
        <v>43</v>
      </c>
      <c r="C32" s="30" t="s">
        <v>44</v>
      </c>
      <c r="D32" s="33"/>
      <c r="E32" s="3"/>
      <c r="F32" s="3"/>
      <c r="G32" s="34"/>
      <c r="H32" s="3"/>
      <c r="I32" s="33"/>
      <c r="J32" s="3"/>
      <c r="K32" s="3"/>
      <c r="L32" s="33"/>
      <c r="M32" s="3"/>
      <c r="N32" s="3"/>
      <c r="O32" s="3"/>
      <c r="P32" s="3"/>
      <c r="Q32" s="33"/>
      <c r="R32" s="3"/>
      <c r="S32" s="3"/>
      <c r="T32" s="3"/>
      <c r="U32" s="3"/>
      <c r="V32" s="3"/>
      <c r="W32" s="3"/>
      <c r="X32" s="3"/>
      <c r="Y32" s="3"/>
      <c r="Z32" s="31"/>
      <c r="AA32" s="31"/>
      <c r="AB32" s="31">
        <v>39</v>
      </c>
      <c r="AC32" s="31"/>
      <c r="AD32" s="31"/>
      <c r="AE32" s="31"/>
      <c r="AF32" s="31"/>
      <c r="AG32" s="31"/>
      <c r="AH32" s="31"/>
      <c r="AI32" s="1"/>
      <c r="AJ32" s="1"/>
      <c r="AK32" s="1"/>
      <c r="AL32" s="1">
        <f>SUM(B32,(G32:AK32))</f>
        <v>39</v>
      </c>
      <c r="AM32" s="42">
        <f t="shared" si="0"/>
        <v>39</v>
      </c>
      <c r="AN32" s="80">
        <f t="shared" si="1"/>
        <v>18</v>
      </c>
      <c r="AO32" s="81" t="str">
        <f t="shared" si="2"/>
        <v>RIEDER Bernd</v>
      </c>
      <c r="AP32" s="81" t="str">
        <f t="shared" si="3"/>
        <v>Peugeot 106</v>
      </c>
      <c r="AQ32" s="1"/>
      <c r="AR32" s="1"/>
      <c r="AS32" s="1"/>
      <c r="AT32" s="81"/>
      <c r="AU32" s="1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1"/>
      <c r="BR32" s="1"/>
      <c r="BS32" s="1"/>
      <c r="BT32" s="1"/>
      <c r="BU32" s="2"/>
      <c r="BV32" s="1">
        <f t="shared" si="5"/>
        <v>39</v>
      </c>
      <c r="BW32" s="42">
        <f t="shared" si="4"/>
        <v>39</v>
      </c>
    </row>
    <row r="33" spans="1:75" x14ac:dyDescent="0.2">
      <c r="A33" s="30">
        <v>19</v>
      </c>
      <c r="B33" s="30"/>
      <c r="C33" s="30"/>
      <c r="D33" s="33"/>
      <c r="E33" s="3"/>
      <c r="F33" s="3"/>
      <c r="G33" s="34"/>
      <c r="H33" s="3"/>
      <c r="I33" s="33"/>
      <c r="J33" s="3"/>
      <c r="K33" s="3"/>
      <c r="L33" s="33"/>
      <c r="M33" s="3"/>
      <c r="N33" s="3"/>
      <c r="O33" s="3"/>
      <c r="P33" s="3"/>
      <c r="Q33" s="33"/>
      <c r="R33" s="3"/>
      <c r="S33" s="3"/>
      <c r="T33" s="3"/>
      <c r="U33" s="3"/>
      <c r="V33" s="3"/>
      <c r="W33" s="3"/>
      <c r="X33" s="3"/>
      <c r="Y33" s="3"/>
      <c r="Z33" s="3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1">
        <f>SUM(B33,(G33:AK33))</f>
        <v>0</v>
      </c>
      <c r="AM33" s="42">
        <f t="shared" si="0"/>
        <v>0</v>
      </c>
      <c r="AN33" s="80">
        <f t="shared" si="1"/>
        <v>19</v>
      </c>
      <c r="AO33" s="81">
        <f t="shared" si="2"/>
        <v>0</v>
      </c>
      <c r="AP33" s="81">
        <f t="shared" si="3"/>
        <v>0</v>
      </c>
      <c r="AQ33" s="1"/>
      <c r="AR33" s="1"/>
      <c r="AS33" s="1"/>
      <c r="AT33" s="81"/>
      <c r="AU33" s="1"/>
      <c r="AV33" s="2"/>
      <c r="AW33" s="2"/>
      <c r="AX33" s="2"/>
      <c r="AY33" s="2"/>
      <c r="AZ33" s="2"/>
      <c r="BA33" s="2"/>
      <c r="BB33" s="2"/>
      <c r="BC33" s="8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1"/>
      <c r="BR33" s="1"/>
      <c r="BS33" s="1"/>
      <c r="BT33" s="1"/>
      <c r="BU33" s="2"/>
      <c r="BV33" s="1">
        <f t="shared" si="5"/>
        <v>0</v>
      </c>
      <c r="BW33" s="42">
        <f t="shared" si="4"/>
        <v>0</v>
      </c>
    </row>
    <row r="34" spans="1:75" x14ac:dyDescent="0.2">
      <c r="A34" s="30">
        <v>20</v>
      </c>
      <c r="B34" s="30" t="s">
        <v>33</v>
      </c>
      <c r="C34" s="30" t="s">
        <v>22</v>
      </c>
      <c r="D34" s="33"/>
      <c r="E34" s="3"/>
      <c r="F34" s="3"/>
      <c r="G34" s="34"/>
      <c r="H34" s="3"/>
      <c r="I34" s="33"/>
      <c r="J34" s="3"/>
      <c r="K34" s="3"/>
      <c r="L34" s="33"/>
      <c r="M34" s="3"/>
      <c r="N34" s="3"/>
      <c r="O34" s="3"/>
      <c r="P34" s="3"/>
      <c r="Q34" s="33"/>
      <c r="R34" s="3"/>
      <c r="S34" s="3"/>
      <c r="T34" s="3"/>
      <c r="U34" s="3"/>
      <c r="V34" s="3"/>
      <c r="W34" s="3"/>
      <c r="X34" s="3"/>
      <c r="Y34" s="3"/>
      <c r="Z34" s="3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1">
        <f>SUM(B34,(D34:AK34))</f>
        <v>0</v>
      </c>
      <c r="AM34" s="42">
        <f t="shared" si="0"/>
        <v>0</v>
      </c>
      <c r="AN34" s="80">
        <f t="shared" si="1"/>
        <v>20</v>
      </c>
      <c r="AO34" s="81" t="str">
        <f t="shared" si="2"/>
        <v>FÜLLERER Rene</v>
      </c>
      <c r="AP34" s="81" t="str">
        <f t="shared" si="3"/>
        <v>Renault Clio</v>
      </c>
      <c r="AQ34" s="1"/>
      <c r="AR34" s="1"/>
      <c r="AS34" s="1"/>
      <c r="AT34" s="81"/>
      <c r="AU34" s="1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1"/>
      <c r="BR34" s="1"/>
      <c r="BS34" s="1"/>
      <c r="BT34" s="1"/>
      <c r="BU34" s="1"/>
      <c r="BV34" s="1">
        <f t="shared" si="5"/>
        <v>0</v>
      </c>
      <c r="BW34" s="42">
        <f t="shared" si="4"/>
        <v>0</v>
      </c>
    </row>
    <row r="35" spans="1:75" x14ac:dyDescent="0.2">
      <c r="A35" s="30">
        <v>21</v>
      </c>
      <c r="B35" s="35" t="s">
        <v>16</v>
      </c>
      <c r="C35" s="30" t="s">
        <v>39</v>
      </c>
      <c r="D35" s="33"/>
      <c r="E35" s="3"/>
      <c r="F35" s="3"/>
      <c r="G35" s="34"/>
      <c r="H35" s="3"/>
      <c r="I35" s="33"/>
      <c r="J35" s="3"/>
      <c r="K35" s="3"/>
      <c r="L35" s="33"/>
      <c r="M35" s="3"/>
      <c r="N35" s="3"/>
      <c r="O35" s="3"/>
      <c r="P35" s="3"/>
      <c r="Q35" s="33"/>
      <c r="R35" s="3"/>
      <c r="S35" s="3"/>
      <c r="T35" s="3"/>
      <c r="U35" s="3"/>
      <c r="V35" s="3"/>
      <c r="W35" s="3"/>
      <c r="X35" s="3"/>
      <c r="Y35" s="3"/>
      <c r="Z35" s="3"/>
      <c r="AA35" s="31"/>
      <c r="AB35" s="37"/>
      <c r="AC35" s="31"/>
      <c r="AD35" s="31"/>
      <c r="AE35" s="31"/>
      <c r="AF35" s="31"/>
      <c r="AG35" s="31"/>
      <c r="AH35" s="31"/>
      <c r="AI35" s="31"/>
      <c r="AJ35" s="31"/>
      <c r="AK35" s="31"/>
      <c r="AL35" s="1">
        <f t="shared" ref="AL35:AL40" si="6">SUM(B35,(G35:AK35))</f>
        <v>0</v>
      </c>
      <c r="AM35" s="42">
        <f t="shared" si="0"/>
        <v>0</v>
      </c>
      <c r="AN35" s="80">
        <f t="shared" si="1"/>
        <v>21</v>
      </c>
      <c r="AO35" s="81" t="str">
        <f t="shared" si="2"/>
        <v>HAIDEN Leopold</v>
      </c>
      <c r="AP35" s="81" t="str">
        <f t="shared" si="3"/>
        <v>Mazda 3</v>
      </c>
      <c r="AQ35" s="1"/>
      <c r="AR35" s="1"/>
      <c r="AS35" s="1"/>
      <c r="AT35" s="81"/>
      <c r="AU35" s="96"/>
      <c r="AV35" s="2"/>
      <c r="AW35" s="2"/>
      <c r="AX35" s="2"/>
      <c r="AY35" s="2"/>
      <c r="AZ35" s="2"/>
      <c r="BA35" s="2"/>
      <c r="BB35" s="2"/>
      <c r="BC35" s="8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1"/>
      <c r="BR35" s="1"/>
      <c r="BS35" s="1"/>
      <c r="BT35" s="1"/>
      <c r="BU35" s="2"/>
      <c r="BV35" s="1">
        <f t="shared" si="5"/>
        <v>0</v>
      </c>
      <c r="BW35" s="42">
        <f t="shared" si="4"/>
        <v>0</v>
      </c>
    </row>
    <row r="36" spans="1:75" x14ac:dyDescent="0.2">
      <c r="A36" s="30">
        <v>22</v>
      </c>
      <c r="B36" s="30" t="s">
        <v>31</v>
      </c>
      <c r="C36" s="30" t="s">
        <v>32</v>
      </c>
      <c r="D36" s="33"/>
      <c r="E36" s="3"/>
      <c r="F36" s="3"/>
      <c r="G36" s="34"/>
      <c r="H36" s="3"/>
      <c r="I36" s="33"/>
      <c r="J36" s="3"/>
      <c r="K36" s="3"/>
      <c r="L36" s="33"/>
      <c r="M36" s="3"/>
      <c r="N36" s="3"/>
      <c r="O36" s="3"/>
      <c r="P36" s="3"/>
      <c r="Q36" s="33"/>
      <c r="R36" s="3"/>
      <c r="S36" s="3"/>
      <c r="T36" s="3"/>
      <c r="U36" s="3"/>
      <c r="V36" s="3"/>
      <c r="W36" s="3"/>
      <c r="X36" s="3"/>
      <c r="Y36" s="3"/>
      <c r="Z36" s="3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1">
        <f t="shared" si="6"/>
        <v>0</v>
      </c>
      <c r="AM36" s="42">
        <f t="shared" si="0"/>
        <v>0</v>
      </c>
      <c r="AN36" s="80">
        <f t="shared" si="1"/>
        <v>22</v>
      </c>
      <c r="AO36" s="81" t="str">
        <f t="shared" si="2"/>
        <v>KAHRI Dieter</v>
      </c>
      <c r="AP36" s="81" t="str">
        <f t="shared" si="3"/>
        <v>Fiat Coupe Turbo</v>
      </c>
      <c r="AQ36" s="1"/>
      <c r="AR36" s="1"/>
      <c r="AS36" s="1"/>
      <c r="AT36" s="81"/>
      <c r="AU36" s="1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1"/>
      <c r="BR36" s="1"/>
      <c r="BS36" s="1"/>
      <c r="BT36" s="1"/>
      <c r="BU36" s="1"/>
      <c r="BV36" s="1">
        <f t="shared" si="5"/>
        <v>0</v>
      </c>
      <c r="BW36" s="42">
        <f t="shared" si="4"/>
        <v>0</v>
      </c>
    </row>
    <row r="37" spans="1:75" x14ac:dyDescent="0.2">
      <c r="A37" s="30">
        <v>23</v>
      </c>
      <c r="B37" s="35" t="s">
        <v>9</v>
      </c>
      <c r="C37" s="30" t="s">
        <v>13</v>
      </c>
      <c r="D37" s="33"/>
      <c r="E37" s="3"/>
      <c r="F37" s="3"/>
      <c r="G37" s="33"/>
      <c r="H37" s="3"/>
      <c r="I37" s="33"/>
      <c r="J37" s="3"/>
      <c r="K37" s="3"/>
      <c r="L37" s="33"/>
      <c r="M37" s="3"/>
      <c r="N37" s="3"/>
      <c r="O37" s="3"/>
      <c r="P37" s="3"/>
      <c r="Q37" s="33"/>
      <c r="R37" s="3"/>
      <c r="S37" s="3"/>
      <c r="T37" s="3"/>
      <c r="U37" s="3"/>
      <c r="V37" s="3"/>
      <c r="W37" s="3"/>
      <c r="X37" s="3"/>
      <c r="Y37" s="3"/>
      <c r="Z37" s="31"/>
      <c r="AA37" s="31"/>
      <c r="AB37" s="31"/>
      <c r="AC37" s="31"/>
      <c r="AD37" s="31"/>
      <c r="AE37" s="31"/>
      <c r="AF37" s="31"/>
      <c r="AG37" s="31"/>
      <c r="AH37" s="31"/>
      <c r="AI37" s="1"/>
      <c r="AJ37" s="1"/>
      <c r="AK37" s="1"/>
      <c r="AL37" s="1">
        <f t="shared" si="6"/>
        <v>0</v>
      </c>
      <c r="AM37" s="42">
        <f t="shared" si="0"/>
        <v>0</v>
      </c>
      <c r="AN37" s="80">
        <f t="shared" si="1"/>
        <v>23</v>
      </c>
      <c r="AO37" s="82" t="str">
        <f t="shared" si="2"/>
        <v>SCHAUBERGER Peter</v>
      </c>
      <c r="AP37" s="81" t="str">
        <f t="shared" si="3"/>
        <v>Suzuki Swift Sport</v>
      </c>
      <c r="AQ37" s="1"/>
      <c r="AR37" s="1"/>
      <c r="AS37" s="1"/>
      <c r="AT37" s="81"/>
      <c r="AU37" s="1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1"/>
      <c r="BR37" s="1"/>
      <c r="BS37" s="1"/>
      <c r="BT37" s="1"/>
      <c r="BU37" s="1"/>
      <c r="BV37" s="1">
        <f t="shared" si="5"/>
        <v>0</v>
      </c>
      <c r="BW37" s="42">
        <f t="shared" si="4"/>
        <v>0</v>
      </c>
    </row>
    <row r="38" spans="1:75" x14ac:dyDescent="0.2">
      <c r="A38" s="30"/>
      <c r="B38" s="35"/>
      <c r="C38" s="30"/>
      <c r="D38" s="33"/>
      <c r="E38" s="3"/>
      <c r="F38" s="3"/>
      <c r="G38" s="34"/>
      <c r="H38" s="3"/>
      <c r="I38" s="33"/>
      <c r="J38" s="3"/>
      <c r="K38" s="3"/>
      <c r="L38" s="33"/>
      <c r="M38" s="3"/>
      <c r="N38" s="3"/>
      <c r="O38" s="3"/>
      <c r="P38" s="3"/>
      <c r="Q38" s="33"/>
      <c r="R38" s="3"/>
      <c r="S38" s="3"/>
      <c r="T38" s="3"/>
      <c r="U38" s="3"/>
      <c r="V38" s="3"/>
      <c r="W38" s="3"/>
      <c r="X38" s="3"/>
      <c r="Y38" s="3"/>
      <c r="Z38" s="3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1">
        <f t="shared" si="6"/>
        <v>0</v>
      </c>
      <c r="AM38" s="42">
        <f t="shared" si="0"/>
        <v>0</v>
      </c>
      <c r="AN38" s="80"/>
      <c r="AO38" s="82"/>
      <c r="AP38" s="81"/>
      <c r="AQ38" s="1"/>
      <c r="AR38" s="1"/>
      <c r="AS38" s="1"/>
      <c r="AT38" s="81"/>
      <c r="AU38" s="1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"/>
      <c r="BR38" s="1"/>
      <c r="BS38" s="1"/>
      <c r="BT38" s="1"/>
      <c r="BU38" s="1"/>
      <c r="BV38" s="1">
        <f t="shared" si="5"/>
        <v>0</v>
      </c>
      <c r="BW38" s="42">
        <f t="shared" si="4"/>
        <v>0</v>
      </c>
    </row>
    <row r="39" spans="1:75" x14ac:dyDescent="0.2">
      <c r="A39" s="30"/>
      <c r="B39" s="35"/>
      <c r="C39" s="30"/>
      <c r="D39" s="33"/>
      <c r="E39" s="3"/>
      <c r="F39" s="3"/>
      <c r="G39" s="34"/>
      <c r="H39" s="3"/>
      <c r="I39" s="33"/>
      <c r="J39" s="3"/>
      <c r="K39" s="3"/>
      <c r="L39" s="33"/>
      <c r="M39" s="3"/>
      <c r="N39" s="3"/>
      <c r="O39" s="3"/>
      <c r="P39" s="3"/>
      <c r="Q39" s="38"/>
      <c r="R39" s="33"/>
      <c r="S39" s="3"/>
      <c r="T39" s="3"/>
      <c r="U39" s="3"/>
      <c r="V39" s="3"/>
      <c r="W39" s="3"/>
      <c r="X39" s="3"/>
      <c r="Y39" s="3"/>
      <c r="Z39" s="3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1">
        <f t="shared" si="6"/>
        <v>0</v>
      </c>
      <c r="AM39" s="42">
        <f t="shared" si="0"/>
        <v>0</v>
      </c>
      <c r="AN39" s="80"/>
      <c r="AO39" s="81"/>
      <c r="AP39" s="81"/>
      <c r="AQ39" s="1"/>
      <c r="AR39" s="1"/>
      <c r="AS39" s="1"/>
      <c r="AT39" s="81"/>
      <c r="AU39" s="1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1"/>
      <c r="BR39" s="1"/>
      <c r="BS39" s="1"/>
      <c r="BT39" s="1"/>
      <c r="BU39" s="1"/>
      <c r="BV39" s="1">
        <f t="shared" si="5"/>
        <v>0</v>
      </c>
      <c r="BW39" s="42">
        <f t="shared" si="4"/>
        <v>0</v>
      </c>
    </row>
    <row r="40" spans="1:75" x14ac:dyDescent="0.2">
      <c r="A40" s="30"/>
      <c r="B40" s="30"/>
      <c r="C40" s="30"/>
      <c r="D40" s="33"/>
      <c r="E40" s="3"/>
      <c r="F40" s="3"/>
      <c r="G40" s="34"/>
      <c r="H40" s="3"/>
      <c r="I40" s="33"/>
      <c r="J40" s="3"/>
      <c r="K40" s="3"/>
      <c r="L40" s="33"/>
      <c r="M40" s="3"/>
      <c r="N40" s="3"/>
      <c r="O40" s="3"/>
      <c r="P40" s="3"/>
      <c r="Q40" s="33"/>
      <c r="R40" s="3"/>
      <c r="S40" s="3"/>
      <c r="T40" s="3"/>
      <c r="U40" s="3"/>
      <c r="V40" s="3"/>
      <c r="W40" s="3"/>
      <c r="X40" s="3"/>
      <c r="Y40" s="3"/>
      <c r="Z40" s="3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43">
        <f t="shared" si="6"/>
        <v>0</v>
      </c>
      <c r="AM40" s="42">
        <f t="shared" si="0"/>
        <v>0</v>
      </c>
      <c r="AN40" s="80"/>
      <c r="AO40" s="81"/>
      <c r="AP40" s="81"/>
      <c r="AQ40" s="1"/>
      <c r="AR40" s="43"/>
      <c r="AS40" s="43"/>
      <c r="AT40" s="83"/>
      <c r="AU40" s="43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43"/>
      <c r="BR40" s="43"/>
      <c r="BS40" s="43"/>
      <c r="BT40" s="43"/>
      <c r="BU40" s="43"/>
      <c r="BV40" s="43">
        <f t="shared" si="5"/>
        <v>0</v>
      </c>
      <c r="BW40" s="85">
        <f t="shared" si="4"/>
        <v>0</v>
      </c>
    </row>
    <row r="41" spans="1:75" x14ac:dyDescent="0.2">
      <c r="A41" s="39"/>
      <c r="B41" s="35"/>
      <c r="C41" s="30"/>
      <c r="D41" s="33"/>
      <c r="E41" s="3"/>
      <c r="F41" s="3"/>
      <c r="G41" s="34"/>
      <c r="H41" s="3"/>
      <c r="I41" s="33"/>
      <c r="J41" s="3"/>
      <c r="K41" s="3"/>
      <c r="L41" s="33"/>
      <c r="M41" s="3"/>
      <c r="N41" s="3"/>
      <c r="O41" s="3"/>
      <c r="P41" s="3"/>
      <c r="Q41" s="3"/>
      <c r="R41" s="3"/>
      <c r="S41" s="3"/>
      <c r="T41" s="3"/>
      <c r="U41" s="3"/>
      <c r="V41" s="40"/>
      <c r="W41" s="3"/>
      <c r="X41" s="3"/>
      <c r="Y41" s="30"/>
      <c r="Z41" s="40"/>
      <c r="AA41" s="37"/>
      <c r="AB41" s="37"/>
      <c r="AC41" s="40" t="s">
        <v>10</v>
      </c>
      <c r="AD41" s="31"/>
      <c r="AE41" s="31"/>
      <c r="AF41" s="31"/>
      <c r="AG41" s="31"/>
      <c r="AH41" s="31"/>
      <c r="AI41" s="31"/>
      <c r="AJ41" s="31"/>
      <c r="AK41" s="31"/>
      <c r="AL41" s="41">
        <f>SUM(AL15:AL40)</f>
        <v>4940</v>
      </c>
      <c r="AM41" s="41">
        <f>SUM(AM15:AM40)</f>
        <v>4744</v>
      </c>
      <c r="AN41" s="80"/>
      <c r="AO41" s="81"/>
      <c r="AP41" s="81"/>
      <c r="AQ41" s="2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7"/>
      <c r="BJ41" s="86"/>
      <c r="BK41" s="86"/>
      <c r="BL41" s="86"/>
      <c r="BM41" s="86"/>
      <c r="BN41" s="88" t="s">
        <v>10</v>
      </c>
      <c r="BO41" s="86"/>
      <c r="BP41" s="86"/>
      <c r="BQ41" s="86"/>
      <c r="BR41" s="86"/>
      <c r="BS41" s="86"/>
      <c r="BT41" s="86"/>
      <c r="BU41" s="86"/>
      <c r="BV41" s="89">
        <f>SUM(BV15:BV40)</f>
        <v>5621</v>
      </c>
      <c r="BW41" s="89">
        <f>SUM(BW15:BW40)</f>
        <v>5366</v>
      </c>
    </row>
    <row r="42" spans="1:75" x14ac:dyDescent="0.2">
      <c r="A42" s="90"/>
      <c r="B42" s="91"/>
      <c r="C42" s="91"/>
      <c r="D42" s="92"/>
      <c r="E42" s="92"/>
      <c r="F42" s="92"/>
      <c r="G42" s="93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4"/>
      <c r="W42" s="92"/>
      <c r="X42" s="92"/>
      <c r="Y42" s="94"/>
      <c r="Z42" s="94"/>
      <c r="AA42" s="95"/>
      <c r="AB42" s="95"/>
      <c r="AC42" s="96"/>
      <c r="AD42" s="96"/>
      <c r="AE42" s="96"/>
      <c r="AF42" s="96"/>
      <c r="AG42" s="96"/>
      <c r="AH42" s="96"/>
      <c r="AI42" s="96"/>
      <c r="AJ42" s="96"/>
      <c r="AK42" s="96"/>
      <c r="AL42" s="97"/>
      <c r="AM42" s="98"/>
      <c r="AN42" s="90"/>
      <c r="AO42" s="91"/>
      <c r="AP42" s="91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1"/>
      <c r="BJ42" s="95"/>
      <c r="BK42" s="95"/>
      <c r="BL42" s="95"/>
      <c r="BM42" s="95"/>
      <c r="BN42" s="94"/>
      <c r="BO42" s="95"/>
      <c r="BP42" s="95"/>
      <c r="BQ42" s="95"/>
      <c r="BR42" s="95"/>
      <c r="BS42" s="95"/>
      <c r="BT42" s="95"/>
      <c r="BU42" s="95"/>
      <c r="BV42" s="99"/>
      <c r="BW42" s="99"/>
    </row>
  </sheetData>
  <mergeCells count="2">
    <mergeCell ref="AL3:AM3"/>
    <mergeCell ref="BV3:BW3"/>
  </mergeCells>
  <pageMargins left="0.70866141732283472" right="0.70866141732283472" top="0.78740157480314965" bottom="0.78740157480314965" header="0.31496062992125984" footer="0.31496062992125984"/>
  <pageSetup paperSize="9" scale="3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PDF Vorlage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MSRR FAHRERMEISTERSCHAFT 1994</dc:title>
  <dc:creator>Leopold Freistätter</dc:creator>
  <cp:lastModifiedBy>Motorsport</cp:lastModifiedBy>
  <cp:lastPrinted>2015-08-26T10:53:52Z</cp:lastPrinted>
  <dcterms:created xsi:type="dcterms:W3CDTF">2001-02-08T19:32:13Z</dcterms:created>
  <dcterms:modified xsi:type="dcterms:W3CDTF">2015-12-04T21:16:25Z</dcterms:modified>
</cp:coreProperties>
</file>